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EP\Torres RL\HCR testing\HCR spreadsheets\December 2018\"/>
    </mc:Choice>
  </mc:AlternateContent>
  <bookViews>
    <workbookView xWindow="0" yWindow="0" windowWidth="20160" windowHeight="9048"/>
  </bookViews>
  <sheets>
    <sheet name="RBC Calculator" sheetId="3" r:id="rId1"/>
    <sheet name="Sheet1" sheetId="8" r:id="rId2"/>
    <sheet name="HCR specifications" sheetId="6" r:id="rId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3" i="3" l="1"/>
  <c r="H22" i="3"/>
  <c r="F21" i="3" l="1"/>
  <c r="F40" i="3"/>
  <c r="G88" i="3" l="1"/>
  <c r="G89" i="3"/>
  <c r="G90" i="3"/>
  <c r="G87" i="3"/>
  <c r="G79" i="3"/>
  <c r="E79" i="3"/>
  <c r="D138" i="3" l="1"/>
  <c r="G138" i="3"/>
  <c r="E138" i="3"/>
  <c r="D97" i="3"/>
  <c r="G107" i="3"/>
  <c r="E107" i="3"/>
  <c r="E97" i="3"/>
  <c r="D107" i="3"/>
  <c r="A79" i="3"/>
  <c r="G97" i="3"/>
  <c r="A92" i="3"/>
  <c r="A60" i="3"/>
  <c r="A61" i="3"/>
  <c r="A62" i="3"/>
  <c r="A63" i="3"/>
  <c r="A64" i="3"/>
  <c r="A65" i="3"/>
  <c r="A66" i="3"/>
  <c r="A67" i="3"/>
  <c r="A68" i="3"/>
  <c r="A69" i="3"/>
  <c r="A70" i="3"/>
  <c r="A71" i="3"/>
  <c r="A72" i="3"/>
  <c r="A73" i="3"/>
  <c r="A74" i="3"/>
  <c r="A75" i="3"/>
  <c r="A76" i="3"/>
  <c r="A77" i="3"/>
  <c r="A78" i="3"/>
  <c r="A80" i="3"/>
  <c r="A81" i="3"/>
  <c r="A82" i="3"/>
  <c r="A83" i="3"/>
  <c r="A84" i="3"/>
  <c r="A85" i="3"/>
  <c r="A86" i="3"/>
  <c r="A87" i="3"/>
  <c r="A88" i="3"/>
  <c r="A89" i="3"/>
  <c r="A90" i="3"/>
  <c r="A91" i="3"/>
  <c r="A59" i="3"/>
  <c r="L67" i="3"/>
  <c r="M78" i="3"/>
  <c r="M79" i="3"/>
  <c r="H117" i="3" s="1"/>
  <c r="N79" i="3"/>
  <c r="I117" i="3" s="1"/>
  <c r="N87" i="3"/>
  <c r="I125" i="3" s="1"/>
  <c r="N78" i="3"/>
  <c r="J77" i="3"/>
  <c r="L68" i="3"/>
  <c r="L69" i="3"/>
  <c r="L70" i="3"/>
  <c r="L71" i="3"/>
  <c r="L72" i="3"/>
  <c r="L73" i="3"/>
  <c r="L74" i="3"/>
  <c r="L75" i="3"/>
  <c r="L76" i="3"/>
  <c r="L77" i="3"/>
  <c r="L78" i="3"/>
  <c r="L79" i="3"/>
  <c r="G117" i="3" s="1"/>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62" i="3"/>
  <c r="S91" i="3"/>
  <c r="S81" i="3"/>
  <c r="S82" i="3"/>
  <c r="S83" i="3"/>
  <c r="S84" i="3"/>
  <c r="S85" i="3"/>
  <c r="S86" i="3"/>
  <c r="S87" i="3"/>
  <c r="S88" i="3"/>
  <c r="S89" i="3"/>
  <c r="S90" i="3"/>
  <c r="S80" i="3"/>
  <c r="S79" i="3"/>
  <c r="K28" i="3"/>
  <c r="K29" i="3"/>
  <c r="G108" i="3" l="1"/>
  <c r="R66" i="3"/>
  <c r="E139" i="3"/>
  <c r="R91" i="3"/>
  <c r="D139" i="3"/>
  <c r="E108" i="3"/>
  <c r="G139" i="3"/>
  <c r="D108" i="3"/>
  <c r="E98" i="3"/>
  <c r="T91" i="3"/>
  <c r="G98" i="3"/>
  <c r="D98" i="3"/>
  <c r="Q94" i="3"/>
  <c r="I112" i="3"/>
  <c r="R90" i="3"/>
  <c r="I102" i="3" s="1"/>
  <c r="R88" i="3"/>
  <c r="R89" i="3"/>
  <c r="I143" i="3" s="1"/>
  <c r="C130" i="3" l="1"/>
  <c r="H87" i="3"/>
  <c r="J87" i="3" s="1"/>
  <c r="H80" i="3"/>
  <c r="H81" i="3"/>
  <c r="E81" i="3"/>
  <c r="M81" i="3" s="1"/>
  <c r="H119" i="3" s="1"/>
  <c r="E87" i="3"/>
  <c r="M87" i="3" s="1"/>
  <c r="E88" i="3"/>
  <c r="M88" i="3" s="1"/>
  <c r="H126" i="3" s="1"/>
  <c r="E89" i="3"/>
  <c r="M89" i="3" s="1"/>
  <c r="H127" i="3" s="1"/>
  <c r="E90" i="3"/>
  <c r="M90" i="3" s="1"/>
  <c r="H128" i="3" s="1"/>
  <c r="F81" i="3"/>
  <c r="F82" i="3"/>
  <c r="F83" i="3"/>
  <c r="F84" i="3"/>
  <c r="F85" i="3"/>
  <c r="F86" i="3"/>
  <c r="F87" i="3"/>
  <c r="F88" i="3"/>
  <c r="F89" i="3"/>
  <c r="F90" i="3"/>
  <c r="F91" i="3"/>
  <c r="F80" i="3"/>
  <c r="M97" i="3" l="1"/>
  <c r="H125" i="3"/>
  <c r="E125" i="3"/>
  <c r="G99" i="3" l="1"/>
  <c r="M99" i="3" s="1"/>
  <c r="D39" i="3" l="1"/>
  <c r="H40" i="3" l="1"/>
  <c r="I40" i="3"/>
  <c r="E80" i="3" l="1"/>
  <c r="M80" i="3" s="1"/>
  <c r="H118" i="3" l="1"/>
  <c r="G140" i="3" s="1"/>
  <c r="M138" i="3"/>
  <c r="D40" i="3"/>
  <c r="G40" i="3"/>
  <c r="G91" i="3" s="1"/>
  <c r="N91" i="3" s="1"/>
  <c r="I129" i="3" s="1"/>
  <c r="E40" i="3"/>
  <c r="E91" i="3" s="1"/>
  <c r="M91" i="3" s="1"/>
  <c r="R67" i="3"/>
  <c r="R68" i="3"/>
  <c r="R69" i="3"/>
  <c r="R70" i="3"/>
  <c r="R71" i="3"/>
  <c r="R72" i="3"/>
  <c r="R73" i="3"/>
  <c r="R74" i="3"/>
  <c r="R75" i="3"/>
  <c r="R76" i="3"/>
  <c r="R77" i="3"/>
  <c r="R78" i="3"/>
  <c r="R79" i="3"/>
  <c r="H129" i="3" l="1"/>
  <c r="G109" i="3" s="1"/>
  <c r="M107" i="3"/>
  <c r="T90" i="3"/>
  <c r="N90" i="3" l="1"/>
  <c r="I128" i="3" s="1"/>
  <c r="H90" i="3"/>
  <c r="I90" i="3"/>
  <c r="L90" i="3" s="1"/>
  <c r="G128" i="3" s="1"/>
  <c r="I91" i="3" l="1"/>
  <c r="H91" i="3"/>
  <c r="J91" i="3" s="1"/>
  <c r="L91" i="3" l="1"/>
  <c r="G129" i="3" s="1"/>
  <c r="G23" i="3" l="1"/>
  <c r="K30" i="3" l="1"/>
  <c r="K31" i="3" s="1"/>
  <c r="K32" i="3" s="1"/>
  <c r="K33" i="3" s="1"/>
  <c r="K34" i="3" s="1"/>
  <c r="K35" i="3" s="1"/>
  <c r="K36" i="3" s="1"/>
  <c r="K37" i="3" s="1"/>
  <c r="K38" i="3" s="1"/>
  <c r="K40" i="3" l="1"/>
  <c r="K39" i="3"/>
  <c r="F22" i="3"/>
  <c r="H138" i="3" l="1"/>
  <c r="E129" i="3"/>
  <c r="C129" i="3"/>
  <c r="C128" i="3"/>
  <c r="C127" i="3"/>
  <c r="C126" i="3"/>
  <c r="C125" i="3"/>
  <c r="C124" i="3"/>
  <c r="C123" i="3"/>
  <c r="C122" i="3"/>
  <c r="C121" i="3"/>
  <c r="C120" i="3"/>
  <c r="C119" i="3"/>
  <c r="C118" i="3"/>
  <c r="C117" i="3"/>
  <c r="H107" i="3"/>
  <c r="H97" i="3"/>
  <c r="N96" i="3"/>
  <c r="N106" i="3" s="1"/>
  <c r="N137" i="3" s="1"/>
  <c r="M96" i="3"/>
  <c r="M106" i="3" s="1"/>
  <c r="M137" i="3" s="1"/>
  <c r="L96" i="3"/>
  <c r="F116" i="3" s="1"/>
  <c r="J96" i="3"/>
  <c r="E116" i="3" s="1"/>
  <c r="T89" i="3"/>
  <c r="J90" i="3"/>
  <c r="E128" i="3" s="1"/>
  <c r="I89" i="3"/>
  <c r="H89" i="3"/>
  <c r="J89" i="3" s="1"/>
  <c r="E127" i="3" s="1"/>
  <c r="I88" i="3"/>
  <c r="H88" i="3"/>
  <c r="J88" i="3" s="1"/>
  <c r="N88" i="3"/>
  <c r="I87" i="3"/>
  <c r="L87" i="3" s="1"/>
  <c r="I86" i="3"/>
  <c r="L86" i="3" s="1"/>
  <c r="I85" i="3"/>
  <c r="L85" i="3" s="1"/>
  <c r="H85" i="3"/>
  <c r="J85" i="3" s="1"/>
  <c r="I84" i="3"/>
  <c r="H84" i="3"/>
  <c r="J84" i="3" s="1"/>
  <c r="E122" i="3" s="1"/>
  <c r="I83" i="3"/>
  <c r="H83" i="3"/>
  <c r="J83" i="3" s="1"/>
  <c r="E121" i="3" s="1"/>
  <c r="I82" i="3"/>
  <c r="H82" i="3"/>
  <c r="J82" i="3" s="1"/>
  <c r="E120" i="3" s="1"/>
  <c r="I81" i="3"/>
  <c r="J81" i="3"/>
  <c r="E119" i="3" s="1"/>
  <c r="G81" i="3"/>
  <c r="I80" i="3"/>
  <c r="J80" i="3"/>
  <c r="E118" i="3" s="1"/>
  <c r="G80" i="3"/>
  <c r="J79" i="3"/>
  <c r="E117" i="3" s="1"/>
  <c r="J78" i="3"/>
  <c r="G123" i="3" l="1"/>
  <c r="G125" i="3"/>
  <c r="J107" i="3"/>
  <c r="J138" i="3"/>
  <c r="G124" i="3"/>
  <c r="J97" i="3"/>
  <c r="I126" i="3"/>
  <c r="L83" i="3"/>
  <c r="G121" i="3" s="1"/>
  <c r="L88" i="3"/>
  <c r="G126" i="3" s="1"/>
  <c r="H108" i="3"/>
  <c r="N89" i="3"/>
  <c r="I127" i="3" s="1"/>
  <c r="L81" i="3"/>
  <c r="G119" i="3" s="1"/>
  <c r="L80" i="3"/>
  <c r="G118" i="3" s="1"/>
  <c r="N81" i="3"/>
  <c r="I119" i="3" s="1"/>
  <c r="L84" i="3"/>
  <c r="G122" i="3" s="1"/>
  <c r="L89" i="3"/>
  <c r="G127" i="3" s="1"/>
  <c r="N80" i="3"/>
  <c r="I118" i="3" s="1"/>
  <c r="L82" i="3"/>
  <c r="G120" i="3" s="1"/>
  <c r="H98" i="3"/>
  <c r="T88" i="3"/>
  <c r="R87" i="3"/>
  <c r="R85" i="3"/>
  <c r="H139" i="3"/>
  <c r="R83" i="3"/>
  <c r="R80" i="3"/>
  <c r="R82" i="3"/>
  <c r="R84" i="3"/>
  <c r="R81" i="3"/>
  <c r="R86" i="3"/>
  <c r="T84" i="3"/>
  <c r="E126" i="3"/>
  <c r="T86" i="3"/>
  <c r="T85" i="3"/>
  <c r="I116" i="3"/>
  <c r="H116" i="3"/>
  <c r="L106" i="3"/>
  <c r="L137" i="3" s="1"/>
  <c r="G116" i="3"/>
  <c r="J106" i="3"/>
  <c r="J137" i="3" s="1"/>
  <c r="E123" i="3"/>
  <c r="T87" i="3"/>
  <c r="N138" i="3" l="1"/>
  <c r="N107" i="3"/>
  <c r="H140" i="3"/>
  <c r="H109" i="3"/>
  <c r="E109" i="3"/>
  <c r="L107" i="3"/>
  <c r="D109" i="3"/>
  <c r="J109" i="3" s="1"/>
  <c r="D140" i="3"/>
  <c r="J140" i="3" s="1"/>
  <c r="J141" i="3" s="1"/>
  <c r="J143" i="3" s="1"/>
  <c r="L138" i="3"/>
  <c r="E140" i="3"/>
  <c r="N97" i="3"/>
  <c r="D99" i="3"/>
  <c r="J99" i="3" s="1"/>
  <c r="F51" i="3" s="1"/>
  <c r="L97" i="3"/>
  <c r="E99" i="3"/>
  <c r="H99" i="3"/>
  <c r="D51" i="3"/>
  <c r="M140" i="3"/>
  <c r="M141" i="3" s="1"/>
  <c r="M144" i="3" s="1"/>
  <c r="E21" i="3" s="1"/>
  <c r="M109" i="3"/>
  <c r="D52" i="3" s="1"/>
  <c r="L99" i="3" l="1"/>
  <c r="G51" i="3" s="1"/>
  <c r="N109" i="3"/>
  <c r="E52" i="3" s="1"/>
  <c r="L109" i="3"/>
  <c r="G52" i="3" s="1"/>
  <c r="N140" i="3"/>
  <c r="N141" i="3" s="1"/>
  <c r="N143" i="3" s="1"/>
  <c r="N99" i="3"/>
  <c r="E51" i="3" s="1"/>
  <c r="L140" i="3"/>
  <c r="L141" i="3" s="1"/>
  <c r="L143" i="3" s="1"/>
  <c r="L110" i="3"/>
  <c r="L112" i="3" s="1"/>
  <c r="M110" i="3"/>
  <c r="M113" i="3" s="1"/>
  <c r="L100" i="3"/>
  <c r="L102" i="3" s="1"/>
  <c r="M100" i="3"/>
  <c r="M143" i="3"/>
  <c r="J100" i="3"/>
  <c r="J102" i="3" s="1"/>
  <c r="N110" i="3" l="1"/>
  <c r="N112" i="3" s="1"/>
  <c r="I144" i="3"/>
  <c r="I145" i="3" s="1"/>
  <c r="D21" i="3" s="1"/>
  <c r="N100" i="3"/>
  <c r="N102" i="3" s="1"/>
  <c r="M112" i="3"/>
  <c r="J110" i="3"/>
  <c r="J112" i="3" s="1"/>
  <c r="F52" i="3"/>
  <c r="E23" i="3"/>
  <c r="M102" i="3"/>
  <c r="M103" i="3"/>
  <c r="I113" i="3" l="1"/>
  <c r="I114" i="3" s="1"/>
  <c r="D23" i="3" s="1"/>
  <c r="I103" i="3"/>
  <c r="I104" i="3" s="1"/>
  <c r="D22" i="3" s="1"/>
  <c r="E22" i="3"/>
  <c r="J41" i="3" l="1"/>
</calcChain>
</file>

<file path=xl/comments1.xml><?xml version="1.0" encoding="utf-8"?>
<comments xmlns="http://schemas.openxmlformats.org/spreadsheetml/2006/main">
  <authors>
    <author>Plaganyi-Lloyd, Eva (O&amp;A, St. Lucia)</author>
  </authors>
  <commentList>
    <comment ref="C22" authorId="0" shapeId="0">
      <text>
        <r>
          <rPr>
            <b/>
            <sz val="9"/>
            <color indexed="81"/>
            <rFont val="Tahoma"/>
            <family val="2"/>
          </rPr>
          <t>Plaganyi-Lloyd, Eva (O&amp;A, St. Lucia):</t>
        </r>
        <r>
          <rPr>
            <sz val="9"/>
            <color indexed="81"/>
            <rFont val="Tahoma"/>
            <family val="2"/>
          </rPr>
          <t xml:space="preserve">
this is the RBC for fishing yr 2016 if we had applied this method, and using all data up until 2015, but note total catch uncertain</t>
        </r>
      </text>
    </comment>
    <comment ref="F22" authorId="0" shapeId="0">
      <text>
        <r>
          <rPr>
            <b/>
            <sz val="9"/>
            <color indexed="81"/>
            <rFont val="Tahoma"/>
            <family val="2"/>
          </rPr>
          <t>Plaganyi-Lloyd, Eva (O&amp;A, St. Lucia):</t>
        </r>
        <r>
          <rPr>
            <sz val="9"/>
            <color indexed="81"/>
            <rFont val="Tahoma"/>
            <family val="2"/>
          </rPr>
          <t xml:space="preserve">
Checks whetehr survey trigger limit passed and Assessment needed</t>
        </r>
      </text>
    </comment>
    <comment ref="C23" authorId="0" shapeId="0">
      <text>
        <r>
          <rPr>
            <b/>
            <sz val="9"/>
            <color indexed="81"/>
            <rFont val="Tahoma"/>
            <family val="2"/>
          </rPr>
          <t>Plaganyi-Lloyd, Eva (O&amp;A, St. Lucia):</t>
        </r>
        <r>
          <rPr>
            <sz val="9"/>
            <color indexed="81"/>
            <rFont val="Tahoma"/>
            <family val="2"/>
          </rPr>
          <t xml:space="preserve">
this is the RBC for 2017 that will be computed based on all data available to end of Nov 2016</t>
        </r>
      </text>
    </comment>
    <comment ref="G23" authorId="0" shapeId="0">
      <text>
        <r>
          <rPr>
            <b/>
            <sz val="9"/>
            <color indexed="81"/>
            <rFont val="Tahoma"/>
            <family val="2"/>
          </rPr>
          <t>Plaganyi-Lloyd, Eva (O&amp;A, St. Lucia):</t>
        </r>
        <r>
          <rPr>
            <sz val="9"/>
            <color indexed="81"/>
            <rFont val="Tahoma"/>
            <family val="2"/>
          </rPr>
          <t xml:space="preserve">
Checks whether survey trigger passed and assessment needed, else HCR</t>
        </r>
      </text>
    </comment>
    <comment ref="C51" authorId="0" shapeId="0">
      <text>
        <r>
          <rPr>
            <b/>
            <sz val="9"/>
            <color indexed="81"/>
            <rFont val="Tahoma"/>
            <family val="2"/>
          </rPr>
          <t>Plaganyi-Lloyd, Eva (O&amp;A, St. Lucia):</t>
        </r>
        <r>
          <rPr>
            <sz val="9"/>
            <color indexed="81"/>
            <rFont val="Tahoma"/>
            <family val="2"/>
          </rPr>
          <t xml:space="preserve">
Slope of data up to and including 2017 preseason survey, used to set RBC for 2018</t>
        </r>
      </text>
    </comment>
    <comment ref="C52" authorId="0" shapeId="0">
      <text>
        <r>
          <rPr>
            <b/>
            <sz val="9"/>
            <color indexed="81"/>
            <rFont val="Tahoma"/>
            <family val="2"/>
          </rPr>
          <t>Plaganyi-Lloyd, Eva (O&amp;A, St. Lucia):</t>
        </r>
        <r>
          <rPr>
            <sz val="9"/>
            <color indexed="81"/>
            <rFont val="Tahoma"/>
            <family val="2"/>
          </rPr>
          <t xml:space="preserve">
slope of points up to and including Preseas survey in 2018, used to set RBC for 2019</t>
        </r>
      </text>
    </comment>
  </commentList>
</comments>
</file>

<file path=xl/sharedStrings.xml><?xml version="1.0" encoding="utf-8"?>
<sst xmlns="http://schemas.openxmlformats.org/spreadsheetml/2006/main" count="150" uniqueCount="100">
  <si>
    <t>Year</t>
  </si>
  <si>
    <t>TVH</t>
  </si>
  <si>
    <t>TIB</t>
  </si>
  <si>
    <t>slope</t>
  </si>
  <si>
    <t>Catch</t>
  </si>
  <si>
    <t>Data</t>
  </si>
  <si>
    <t>Pre 0+</t>
  </si>
  <si>
    <t>Mid 1+</t>
  </si>
  <si>
    <t>Pre 1+</t>
  </si>
  <si>
    <t>Slope of last 5 yr midyr survey</t>
  </si>
  <si>
    <t>TAC</t>
  </si>
  <si>
    <t>Diff</t>
  </si>
  <si>
    <t>LN(Pre1+)</t>
  </si>
  <si>
    <t>Average last 5 yrs</t>
  </si>
  <si>
    <t>Average</t>
  </si>
  <si>
    <t>CPUE_TIB</t>
  </si>
  <si>
    <t>CPUE_TVH</t>
  </si>
  <si>
    <t>LN(Pre0+)</t>
  </si>
  <si>
    <t>-</t>
  </si>
  <si>
    <t>LN(CPUE_TVH)</t>
  </si>
  <si>
    <t>LN(CPUE_TIB)</t>
  </si>
  <si>
    <t>RELATIVE WEIGHTINGS IN HCR</t>
  </si>
  <si>
    <t>sigmax</t>
  </si>
  <si>
    <t>sigmay</t>
  </si>
  <si>
    <t>Calcs</t>
  </si>
  <si>
    <t>sigmax2</t>
  </si>
  <si>
    <t>Calcs re sigma xy</t>
  </si>
  <si>
    <t>sigmaxy</t>
  </si>
  <si>
    <t>n</t>
  </si>
  <si>
    <t>1+slope</t>
  </si>
  <si>
    <t>pre0</t>
  </si>
  <si>
    <t>pre1</t>
  </si>
  <si>
    <t>Average Catch</t>
  </si>
  <si>
    <t>RBC</t>
  </si>
  <si>
    <t>Slope Calcs_2017</t>
  </si>
  <si>
    <t xml:space="preserve"> slope1 = (nslope*sigxy-sigx*sigy)/(nslope*sigx2-sigx*sigx)</t>
  </si>
  <si>
    <t>Slope of regression line fitted to logs of last 5 points of each series</t>
  </si>
  <si>
    <t>Slope_Pre0+</t>
  </si>
  <si>
    <t>Slope_Pre1+</t>
  </si>
  <si>
    <t>Slope_C/E_TIB</t>
  </si>
  <si>
    <t>Slope_C/E_TVH</t>
  </si>
  <si>
    <t>Forecast</t>
  </si>
  <si>
    <t>Forecast parameter</t>
  </si>
  <si>
    <t>END OF SPREADSHEET</t>
  </si>
  <si>
    <t xml:space="preserve">TRL HCR </t>
  </si>
  <si>
    <t>Spreadsheet uses rule no. rHCR7 selected by TRLRAG, August 2016</t>
  </si>
  <si>
    <t>CHECKING HISTORICAL VALUES</t>
  </si>
  <si>
    <t>Equation for computing slope:</t>
  </si>
  <si>
    <t>The selected HCR rule is as follows, and uses the preseason survey 1+ and 0+ indices, both CPUE indices, taking natural logarithms of the slopes, an upper catch limit, and using weightings as follows:</t>
  </si>
  <si>
    <t xml:space="preserve"> </t>
  </si>
  <si>
    <t xml:space="preserve">or if </t>
  </si>
  <si>
    <t>where</t>
  </si>
  <si>
    <t xml:space="preserve">  </t>
  </si>
  <si>
    <t>is the slope of the logarithms of the preseason survey 1+ abundance index, based on the 5 most recent values;</t>
  </si>
  <si>
    <t>is the slope of the logarithms of the preseason survey 0+ abundance index, based on the 5 most recent values;</t>
  </si>
  <si>
    <t>is the slope of the logarithms of the TVH and TIB CPUE abundance index, based on the 5 most recent values;</t>
  </si>
  <si>
    <t>0.7, 0.1</t>
  </si>
  <si>
    <t>are tuning parameters</t>
  </si>
  <si>
    <t>Preseason 1+ trigger limit</t>
  </si>
  <si>
    <t>Preseason Survey Trigger Point - if Pre1+ &lt; 1.25 then an Assessment if triggered</t>
  </si>
  <si>
    <r>
      <t xml:space="preserve">is the average achieved catch during the past 5 years, including the current year i.e. from year </t>
    </r>
    <r>
      <rPr>
        <i/>
        <sz val="11"/>
        <color theme="1"/>
        <rFont val="Calibri"/>
        <family val="2"/>
        <scheme val="minor"/>
      </rPr>
      <t>y</t>
    </r>
    <r>
      <rPr>
        <sz val="11"/>
        <color theme="1"/>
        <rFont val="Calibri"/>
        <family val="2"/>
        <scheme val="minor"/>
      </rPr>
      <t xml:space="preserve">-4 to year </t>
    </r>
    <r>
      <rPr>
        <i/>
        <sz val="11"/>
        <color theme="1"/>
        <rFont val="Calibri"/>
        <family val="2"/>
        <scheme val="minor"/>
      </rPr>
      <t>y</t>
    </r>
    <r>
      <rPr>
        <sz val="11"/>
        <color theme="1"/>
        <rFont val="Calibri"/>
        <family val="2"/>
        <scheme val="minor"/>
      </rPr>
      <t xml:space="preserve">, </t>
    </r>
  </si>
  <si>
    <t>Forecast RBC</t>
  </si>
  <si>
    <t>Total Catch</t>
  </si>
  <si>
    <t>Assessment required?</t>
  </si>
  <si>
    <t>CPUE indices</t>
  </si>
  <si>
    <t>Survey indices</t>
  </si>
  <si>
    <t>Preseason 0+</t>
  </si>
  <si>
    <t>Preseason 1+</t>
  </si>
  <si>
    <t>D. Harvest Control Rule information</t>
  </si>
  <si>
    <t>A. Instructions</t>
  </si>
  <si>
    <t>B. Data Entry Section</t>
  </si>
  <si>
    <t>C. RBC Calculator</t>
  </si>
  <si>
    <t>D. Consolidated Catch, Indices and RBCs table</t>
  </si>
  <si>
    <t xml:space="preserve"> Total Catch</t>
  </si>
  <si>
    <t>Harvest Control Rule Recommended Biological Catch Calculator</t>
  </si>
  <si>
    <t xml:space="preserve">TAC / </t>
  </si>
  <si>
    <t>Area below is for technical calculations so no changes should be made below</t>
  </si>
  <si>
    <t>&gt; Total Catch to be entered = TIB+TVH+PNG catch in tons (live weight).</t>
  </si>
  <si>
    <t>&gt; Cells shaded light yellow can receive entered values. Cells shaded light blue show results, but cannot be changed.</t>
  </si>
  <si>
    <t>&gt; CPUE = the standardised values obtained from the analyses run in October; note that if the earlier values change in the standardisation, the last 5 values of each series all need to be updated for the calculations below.</t>
  </si>
  <si>
    <r>
      <t xml:space="preserve">Torres Strait tropical lobster / Kaiar </t>
    </r>
    <r>
      <rPr>
        <b/>
        <i/>
        <sz val="14"/>
        <color theme="4" tint="-0.499984740745262"/>
        <rFont val="Calibri"/>
        <family val="2"/>
        <scheme val="minor"/>
      </rPr>
      <t>Panulirus ornatus</t>
    </r>
    <r>
      <rPr>
        <b/>
        <sz val="14"/>
        <color theme="4" tint="-0.499984740745262"/>
        <rFont val="Calibri"/>
        <family val="2"/>
        <scheme val="minor"/>
      </rPr>
      <t xml:space="preserve"> Harvest Control Rule Calculation for Recommended Biological catch (RBC)</t>
    </r>
  </si>
  <si>
    <r>
      <t>Spreadsheet by CSIRO, contact Dr Eva Plaganyi-lloyd  (</t>
    </r>
    <r>
      <rPr>
        <u/>
        <sz val="11"/>
        <color theme="1"/>
        <rFont val="Calibri"/>
        <family val="2"/>
        <scheme val="minor"/>
      </rPr>
      <t>Eva.Plaganyi-lloyd@csiro.au</t>
    </r>
    <r>
      <rPr>
        <sz val="11"/>
        <color theme="1"/>
        <rFont val="Calibri"/>
        <family val="2"/>
        <scheme val="minor"/>
      </rPr>
      <t xml:space="preserve">) </t>
    </r>
  </si>
  <si>
    <t>Relative weighting of indices in harvest control rule</t>
  </si>
  <si>
    <t xml:space="preserve">RBC-Forecast </t>
  </si>
  <si>
    <t>&gt; Preseason survey indices = the standardised values obtained from the November survey;  the last 5 values of each series need to be checked</t>
  </si>
  <si>
    <r>
      <t xml:space="preserve">Torres Strait tropical lobster / Kaiar </t>
    </r>
    <r>
      <rPr>
        <b/>
        <i/>
        <sz val="16"/>
        <color theme="4" tint="-0.499984740745262"/>
        <rFont val="Calibri"/>
        <family val="2"/>
        <scheme val="minor"/>
      </rPr>
      <t>Panulirus ornatus</t>
    </r>
    <r>
      <rPr>
        <b/>
        <sz val="16"/>
        <color theme="4" tint="-0.499984740745262"/>
        <rFont val="Calibri"/>
        <family val="2"/>
        <scheme val="minor"/>
      </rPr>
      <t xml:space="preserve"> </t>
    </r>
  </si>
  <si>
    <t>Int-1</t>
  </si>
  <si>
    <t>Slope Calcs_2018</t>
  </si>
  <si>
    <t>RBC(2017) with limit</t>
  </si>
  <si>
    <t>RBC(2018)</t>
  </si>
  <si>
    <t>&gt; Enter data updates in the yellow-shaded  cells in Section B below. Example values have been entered for 2017. These need to be changed to the real values when these are available. Data will be provided annually.</t>
  </si>
  <si>
    <t>Slope Calcs_2019</t>
  </si>
  <si>
    <t>RBC(2019)</t>
  </si>
  <si>
    <t>RBC(2019) with limit</t>
  </si>
  <si>
    <t>RBC(2018) with limit</t>
  </si>
  <si>
    <t>Seller</t>
  </si>
  <si>
    <t>Preseason 1+ (MYO)</t>
  </si>
  <si>
    <t>Preseason 0+ (MYO)</t>
  </si>
  <si>
    <t>RBC(2017)</t>
  </si>
  <si>
    <t xml:space="preserve">&gt; The resulting 2019 recommended biological catch (RBC) calculated using the Harvest Control Rule is shown in Section C, together with comparative values for the 2017 and 2018 HCR RBCs for comparison. Historical TACs and the 2019 RBC are plotted compared to the historical average TAC.
&gt; Consolidated historical and entered data are summarised in Section D and the Survey and CPUE regressions through the recent data are plotted. Further information on the HCR is provided in Section E.
  (Spreadsheet by CSIRO, contact Dr Eva Plaganyi-lloyd:  Eva.Plaganyi-lloyd@csiro.au)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</si>
</sst>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
    <numFmt numFmtId="166" formatCode="0.0000"/>
    <numFmt numFmtId="167" formatCode="0.00000"/>
  </numFmts>
  <fonts count="49"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006100"/>
      <name val="Calibri"/>
      <family val="2"/>
      <scheme val="minor"/>
    </font>
    <font>
      <sz val="11"/>
      <color rgb="FF9C6500"/>
      <name val="Calibri"/>
      <family val="2"/>
      <scheme val="minor"/>
    </font>
    <font>
      <b/>
      <sz val="11"/>
      <color theme="0"/>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2"/>
      <color rgb="FFFF0000"/>
      <name val="Calibri"/>
      <family val="2"/>
      <scheme val="minor"/>
    </font>
    <font>
      <sz val="12"/>
      <color rgb="FF002060"/>
      <name val="Calibri"/>
      <family val="2"/>
      <scheme val="minor"/>
    </font>
    <font>
      <sz val="9"/>
      <color indexed="81"/>
      <name val="Tahoma"/>
      <family val="2"/>
    </font>
    <font>
      <b/>
      <sz val="9"/>
      <color indexed="81"/>
      <name val="Tahoma"/>
      <family val="2"/>
    </font>
    <font>
      <b/>
      <sz val="12"/>
      <color rgb="FF006100"/>
      <name val="Calibri"/>
      <family val="2"/>
      <scheme val="minor"/>
    </font>
    <font>
      <u/>
      <sz val="11"/>
      <color theme="1"/>
      <name val="Calibri"/>
      <family val="2"/>
      <scheme val="minor"/>
    </font>
    <font>
      <i/>
      <sz val="11"/>
      <color theme="1"/>
      <name val="Calibri"/>
      <family val="2"/>
      <scheme val="minor"/>
    </font>
    <font>
      <sz val="16"/>
      <name val="Calibri"/>
      <family val="2"/>
      <scheme val="minor"/>
    </font>
    <font>
      <sz val="12"/>
      <name val="Calibri"/>
      <family val="2"/>
      <scheme val="minor"/>
    </font>
    <font>
      <b/>
      <sz val="12"/>
      <name val="Calibri"/>
      <family val="2"/>
      <scheme val="minor"/>
    </font>
    <font>
      <b/>
      <sz val="12"/>
      <color rgb="FFFFFFFF"/>
      <name val="Calibri"/>
      <family val="2"/>
      <scheme val="minor"/>
    </font>
    <font>
      <b/>
      <sz val="14"/>
      <color theme="4" tint="-0.499984740745262"/>
      <name val="Calibri"/>
      <family val="2"/>
      <scheme val="minor"/>
    </font>
    <font>
      <b/>
      <i/>
      <sz val="14"/>
      <color theme="4" tint="-0.499984740745262"/>
      <name val="Calibri"/>
      <family val="2"/>
      <scheme val="minor"/>
    </font>
    <font>
      <b/>
      <sz val="16"/>
      <color rgb="FFFF0000"/>
      <name val="Calibri"/>
      <family val="2"/>
      <scheme val="minor"/>
    </font>
    <font>
      <sz val="11"/>
      <color rgb="FF002060"/>
      <name val="Calibri"/>
      <family val="2"/>
      <scheme val="minor"/>
    </font>
    <font>
      <sz val="12"/>
      <color theme="5"/>
      <name val="Calibri"/>
      <family val="2"/>
      <scheme val="minor"/>
    </font>
    <font>
      <b/>
      <sz val="12"/>
      <color theme="4" tint="-0.499984740745262"/>
      <name val="Calibri"/>
      <family val="2"/>
      <scheme val="minor"/>
    </font>
    <font>
      <sz val="12"/>
      <color rgb="FF006100"/>
      <name val="Calibri"/>
      <family val="2"/>
      <scheme val="minor"/>
    </font>
    <font>
      <sz val="12"/>
      <color rgb="FF9C6500"/>
      <name val="Calibri"/>
      <family val="2"/>
      <scheme val="minor"/>
    </font>
    <font>
      <b/>
      <sz val="12"/>
      <color theme="0"/>
      <name val="Calibri"/>
      <family val="2"/>
      <scheme val="minor"/>
    </font>
    <font>
      <i/>
      <sz val="12"/>
      <name val="Calibri"/>
      <family val="2"/>
      <scheme val="minor"/>
    </font>
    <font>
      <b/>
      <sz val="12"/>
      <color theme="5"/>
      <name val="Calibri"/>
      <family val="2"/>
      <scheme val="minor"/>
    </font>
    <font>
      <b/>
      <sz val="16"/>
      <color theme="4" tint="-0.499984740745262"/>
      <name val="Calibri"/>
      <family val="2"/>
      <scheme val="minor"/>
    </font>
    <font>
      <sz val="16"/>
      <color theme="1"/>
      <name val="Calibri"/>
      <family val="2"/>
      <scheme val="minor"/>
    </font>
    <font>
      <b/>
      <sz val="16"/>
      <color theme="1"/>
      <name val="Calibri"/>
      <family val="2"/>
      <scheme val="minor"/>
    </font>
    <font>
      <b/>
      <sz val="16"/>
      <name val="Calibri"/>
      <family val="2"/>
      <scheme val="minor"/>
    </font>
    <font>
      <b/>
      <sz val="16"/>
      <color rgb="FF000000"/>
      <name val="Calibri"/>
      <family val="2"/>
      <scheme val="minor"/>
    </font>
    <font>
      <b/>
      <sz val="16"/>
      <color theme="4" tint="-0.249977111117893"/>
      <name val="Calibri"/>
      <family val="2"/>
      <scheme val="minor"/>
    </font>
    <font>
      <i/>
      <sz val="16"/>
      <name val="Calibri"/>
      <family val="2"/>
      <scheme val="minor"/>
    </font>
    <font>
      <b/>
      <i/>
      <sz val="16"/>
      <color rgb="FFFF0000"/>
      <name val="Calibri"/>
      <family val="2"/>
      <scheme val="minor"/>
    </font>
    <font>
      <b/>
      <sz val="16"/>
      <color theme="4"/>
      <name val="Calibri"/>
      <family val="2"/>
      <scheme val="minor"/>
    </font>
    <font>
      <b/>
      <sz val="20"/>
      <color theme="4" tint="-0.249977111117893"/>
      <name val="Calibri"/>
      <family val="2"/>
      <scheme val="minor"/>
    </font>
    <font>
      <b/>
      <sz val="20"/>
      <color rgb="FF009900"/>
      <name val="Calibri"/>
      <family val="2"/>
      <scheme val="minor"/>
    </font>
    <font>
      <b/>
      <sz val="20"/>
      <color theme="7" tint="-0.249977111117893"/>
      <name val="Calibri"/>
      <family val="2"/>
      <scheme val="minor"/>
    </font>
    <font>
      <b/>
      <sz val="20"/>
      <color rgb="FF000000"/>
      <name val="Calibri"/>
      <family val="2"/>
      <scheme val="minor"/>
    </font>
    <font>
      <b/>
      <sz val="20"/>
      <color rgb="FFFF0000"/>
      <name val="Calibri"/>
      <family val="2"/>
      <scheme val="minor"/>
    </font>
    <font>
      <b/>
      <i/>
      <sz val="16"/>
      <color theme="4" tint="-0.499984740745262"/>
      <name val="Calibri"/>
      <family val="2"/>
      <scheme val="minor"/>
    </font>
    <font>
      <sz val="16"/>
      <color rgb="FF9C6500"/>
      <name val="Calibri"/>
      <family val="2"/>
      <scheme val="minor"/>
    </font>
    <font>
      <sz val="11"/>
      <name val="Calibri"/>
      <family val="2"/>
      <scheme val="minor"/>
    </font>
  </fonts>
  <fills count="17">
    <fill>
      <patternFill patternType="none"/>
    </fill>
    <fill>
      <patternFill patternType="gray125"/>
    </fill>
    <fill>
      <patternFill patternType="solid">
        <fgColor rgb="FFCCFFCC"/>
        <bgColor rgb="FFCCFFFF"/>
      </patternFill>
    </fill>
    <fill>
      <patternFill patternType="solid">
        <fgColor theme="5" tint="0.59999389629810485"/>
        <bgColor indexed="64"/>
      </patternFill>
    </fill>
    <fill>
      <patternFill patternType="solid">
        <fgColor rgb="FFC6EFCE"/>
      </patternFill>
    </fill>
    <fill>
      <patternFill patternType="solid">
        <fgColor rgb="FFCCCCFF"/>
        <bgColor rgb="FFFFFFFF"/>
      </patternFill>
    </fill>
    <fill>
      <patternFill patternType="solid">
        <fgColor rgb="FFCCCCFF"/>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EB9C"/>
      </patternFill>
    </fill>
    <fill>
      <patternFill patternType="solid">
        <fgColor rgb="FFA5A5A5"/>
      </patternFill>
    </fill>
    <fill>
      <patternFill patternType="solid">
        <fgColor rgb="FF41B6E6"/>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CC"/>
        <bgColor indexed="64"/>
      </patternFill>
    </fill>
  </fills>
  <borders count="26">
    <border>
      <left/>
      <right/>
      <top/>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medium">
        <color rgb="FFFFFFFF"/>
      </left>
      <right style="medium">
        <color rgb="FFFFFFFF"/>
      </right>
      <top style="medium">
        <color rgb="FFFFFFFF"/>
      </top>
      <bottom style="thick">
        <color rgb="FFFFFFF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s>
  <cellStyleXfs count="4">
    <xf numFmtId="0" fontId="0" fillId="0" borderId="0"/>
    <xf numFmtId="0" fontId="4" fillId="4" borderId="0" applyNumberFormat="0" applyBorder="0" applyAlignment="0" applyProtection="0"/>
    <xf numFmtId="0" fontId="5" fillId="10" borderId="0" applyNumberFormat="0" applyBorder="0" applyAlignment="0" applyProtection="0"/>
    <xf numFmtId="0" fontId="6" fillId="11" borderId="2" applyNumberFormat="0" applyAlignment="0" applyProtection="0"/>
  </cellStyleXfs>
  <cellXfs count="235">
    <xf numFmtId="0" fontId="0" fillId="0" borderId="0" xfId="0"/>
    <xf numFmtId="0" fontId="3" fillId="3" borderId="0" xfId="0" applyFont="1" applyFill="1" applyAlignment="1">
      <alignment horizontal="center"/>
    </xf>
    <xf numFmtId="0" fontId="3" fillId="6" borderId="0" xfId="0" applyFont="1" applyFill="1" applyAlignment="1">
      <alignment horizontal="center"/>
    </xf>
    <xf numFmtId="0" fontId="3" fillId="0" borderId="0" xfId="0" applyFont="1" applyAlignment="1">
      <alignment horizontal="center"/>
    </xf>
    <xf numFmtId="0" fontId="3" fillId="0" borderId="0" xfId="0" applyFont="1" applyFill="1" applyAlignment="1">
      <alignment horizontal="center"/>
    </xf>
    <xf numFmtId="0" fontId="3" fillId="0" borderId="0" xfId="0" applyFont="1" applyAlignment="1">
      <alignment horizontal="center" wrapText="1"/>
    </xf>
    <xf numFmtId="0" fontId="3" fillId="2" borderId="0" xfId="0" applyFont="1" applyFill="1" applyAlignment="1">
      <alignment horizontal="center" wrapText="1"/>
    </xf>
    <xf numFmtId="166" fontId="3" fillId="0" borderId="0" xfId="0" applyNumberFormat="1" applyFont="1" applyAlignment="1">
      <alignment horizontal="center"/>
    </xf>
    <xf numFmtId="0" fontId="3" fillId="6" borderId="0" xfId="0" applyFont="1" applyFill="1" applyBorder="1" applyAlignment="1">
      <alignment horizontal="center"/>
    </xf>
    <xf numFmtId="2" fontId="3" fillId="0" borderId="0" xfId="0" applyNumberFormat="1" applyFont="1" applyAlignment="1">
      <alignment horizontal="center"/>
    </xf>
    <xf numFmtId="0" fontId="3" fillId="8" borderId="0" xfId="0" applyFont="1" applyFill="1" applyAlignment="1">
      <alignment horizontal="center"/>
    </xf>
    <xf numFmtId="1" fontId="3" fillId="0" borderId="0" xfId="0" applyNumberFormat="1" applyFont="1" applyAlignment="1">
      <alignment horizontal="center"/>
    </xf>
    <xf numFmtId="2" fontId="3" fillId="0" borderId="0" xfId="0" applyNumberFormat="1" applyFont="1" applyFill="1" applyAlignment="1">
      <alignment horizontal="center"/>
    </xf>
    <xf numFmtId="167" fontId="3" fillId="9" borderId="0" xfId="0" applyNumberFormat="1" applyFont="1" applyFill="1" applyAlignment="1">
      <alignment horizontal="center"/>
    </xf>
    <xf numFmtId="0" fontId="3" fillId="0" borderId="0" xfId="0" quotePrefix="1" applyFont="1" applyAlignment="1">
      <alignment horizontal="center"/>
    </xf>
    <xf numFmtId="0" fontId="7" fillId="0" borderId="0" xfId="0" applyFont="1" applyAlignment="1">
      <alignment horizontal="center"/>
    </xf>
    <xf numFmtId="165" fontId="3" fillId="0" borderId="0" xfId="0" applyNumberFormat="1" applyFont="1" applyAlignment="1">
      <alignment horizontal="center"/>
    </xf>
    <xf numFmtId="165" fontId="3" fillId="0" borderId="0" xfId="0" applyNumberFormat="1" applyFont="1" applyFill="1" applyAlignment="1">
      <alignment horizontal="center"/>
    </xf>
    <xf numFmtId="0" fontId="7" fillId="9" borderId="0" xfId="0" applyFont="1" applyFill="1" applyAlignment="1">
      <alignment horizontal="center"/>
    </xf>
    <xf numFmtId="165" fontId="7" fillId="9" borderId="0" xfId="0" applyNumberFormat="1" applyFont="1" applyFill="1" applyAlignment="1">
      <alignment horizontal="center"/>
    </xf>
    <xf numFmtId="0" fontId="7" fillId="0" borderId="0" xfId="0" applyFont="1" applyFill="1" applyAlignment="1">
      <alignment horizontal="center"/>
    </xf>
    <xf numFmtId="165" fontId="7" fillId="0" borderId="0" xfId="0" applyNumberFormat="1" applyFont="1" applyFill="1" applyAlignment="1">
      <alignment horizontal="center"/>
    </xf>
    <xf numFmtId="0" fontId="8" fillId="0" borderId="0" xfId="0" applyFont="1" applyAlignment="1">
      <alignment horizontal="center"/>
    </xf>
    <xf numFmtId="0" fontId="9" fillId="5" borderId="0" xfId="0" applyFont="1" applyFill="1" applyAlignment="1">
      <alignment horizontal="center"/>
    </xf>
    <xf numFmtId="0" fontId="8" fillId="5" borderId="0" xfId="0" applyFont="1" applyFill="1" applyAlignment="1">
      <alignment horizontal="center"/>
    </xf>
    <xf numFmtId="0" fontId="8" fillId="6" borderId="0" xfId="0" applyFont="1" applyFill="1" applyAlignment="1">
      <alignment horizontal="center"/>
    </xf>
    <xf numFmtId="0" fontId="8" fillId="0" borderId="0" xfId="0" applyFont="1" applyAlignment="1">
      <alignment horizontal="center" wrapText="1"/>
    </xf>
    <xf numFmtId="0" fontId="9" fillId="6" borderId="0" xfId="0" applyFont="1" applyFill="1" applyAlignment="1">
      <alignment horizontal="center" wrapText="1"/>
    </xf>
    <xf numFmtId="0" fontId="9" fillId="5" borderId="0" xfId="0" applyFont="1" applyFill="1" applyAlignment="1">
      <alignment horizontal="center" wrapText="1"/>
    </xf>
    <xf numFmtId="0" fontId="8" fillId="5" borderId="0" xfId="0" applyFont="1" applyFill="1" applyAlignment="1">
      <alignment horizontal="center" wrapText="1"/>
    </xf>
    <xf numFmtId="0" fontId="8" fillId="0" borderId="0" xfId="0" applyFont="1" applyFill="1" applyAlignment="1">
      <alignment horizontal="center" wrapText="1"/>
    </xf>
    <xf numFmtId="0" fontId="9" fillId="3" borderId="0" xfId="0" applyFont="1" applyFill="1" applyAlignment="1">
      <alignment horizontal="center" wrapText="1"/>
    </xf>
    <xf numFmtId="2" fontId="8" fillId="5" borderId="0" xfId="0" applyNumberFormat="1" applyFont="1" applyFill="1" applyAlignment="1">
      <alignment horizontal="center"/>
    </xf>
    <xf numFmtId="2" fontId="8" fillId="0" borderId="0" xfId="0" applyNumberFormat="1" applyFont="1" applyFill="1" applyAlignment="1">
      <alignment horizontal="center"/>
    </xf>
    <xf numFmtId="0" fontId="8" fillId="3" borderId="0" xfId="0" applyFont="1" applyFill="1" applyAlignment="1">
      <alignment horizontal="center"/>
    </xf>
    <xf numFmtId="165" fontId="8" fillId="2" borderId="0" xfId="0" applyNumberFormat="1" applyFont="1" applyFill="1" applyAlignment="1">
      <alignment horizontal="center"/>
    </xf>
    <xf numFmtId="1" fontId="8" fillId="2" borderId="0" xfId="0" applyNumberFormat="1" applyFont="1" applyFill="1" applyAlignment="1">
      <alignment horizontal="center"/>
    </xf>
    <xf numFmtId="2" fontId="8" fillId="5" borderId="0" xfId="0" quotePrefix="1" applyNumberFormat="1" applyFont="1" applyFill="1" applyAlignment="1">
      <alignment horizontal="center"/>
    </xf>
    <xf numFmtId="0" fontId="3" fillId="0" borderId="0" xfId="0" applyFont="1" applyAlignment="1">
      <alignment horizontal="left"/>
    </xf>
    <xf numFmtId="165" fontId="14" fillId="4" borderId="0" xfId="1" applyNumberFormat="1" applyFont="1" applyAlignment="1">
      <alignment horizontal="center"/>
    </xf>
    <xf numFmtId="2" fontId="7" fillId="0" borderId="0" xfId="0" applyNumberFormat="1" applyFont="1" applyFill="1" applyAlignment="1">
      <alignment horizontal="right"/>
    </xf>
    <xf numFmtId="165" fontId="14" fillId="0" borderId="0" xfId="1" applyNumberFormat="1" applyFont="1" applyFill="1" applyAlignment="1">
      <alignment horizontal="center"/>
    </xf>
    <xf numFmtId="0" fontId="0" fillId="0" borderId="0" xfId="0" applyFont="1"/>
    <xf numFmtId="0" fontId="0" fillId="0" borderId="0" xfId="0" applyFont="1" applyAlignment="1">
      <alignment horizontal="justify" vertical="center"/>
    </xf>
    <xf numFmtId="0" fontId="16" fillId="0" borderId="0" xfId="0" applyFont="1" applyAlignment="1">
      <alignment horizontal="justify" vertical="center"/>
    </xf>
    <xf numFmtId="0" fontId="0" fillId="0" borderId="0" xfId="0" applyFont="1" applyAlignment="1">
      <alignment vertical="center"/>
    </xf>
    <xf numFmtId="0" fontId="3" fillId="0" borderId="0" xfId="0" applyFont="1" applyFill="1"/>
    <xf numFmtId="0" fontId="7" fillId="13" borderId="0" xfId="0" applyFont="1" applyFill="1" applyBorder="1" applyAlignment="1">
      <alignment horizontal="center"/>
    </xf>
    <xf numFmtId="0" fontId="3" fillId="13" borderId="0" xfId="0" applyFont="1" applyFill="1" applyBorder="1" applyAlignment="1">
      <alignment horizontal="center"/>
    </xf>
    <xf numFmtId="0" fontId="10" fillId="13" borderId="19" xfId="0" applyFont="1" applyFill="1" applyBorder="1" applyAlignment="1"/>
    <xf numFmtId="0" fontId="3" fillId="13" borderId="19" xfId="0" applyFont="1" applyFill="1" applyBorder="1" applyAlignment="1">
      <alignment horizontal="center"/>
    </xf>
    <xf numFmtId="0" fontId="11" fillId="13" borderId="0" xfId="0" applyFont="1" applyFill="1" applyBorder="1" applyAlignment="1"/>
    <xf numFmtId="0" fontId="3" fillId="13" borderId="0" xfId="0" applyFont="1" applyFill="1" applyBorder="1" applyAlignment="1"/>
    <xf numFmtId="0" fontId="3" fillId="13" borderId="0" xfId="0" applyFont="1" applyFill="1" applyBorder="1"/>
    <xf numFmtId="0" fontId="3" fillId="13" borderId="22" xfId="0" applyFont="1" applyFill="1" applyBorder="1"/>
    <xf numFmtId="0" fontId="18" fillId="13" borderId="0" xfId="0" applyFont="1" applyFill="1" applyBorder="1" applyAlignment="1">
      <alignment horizontal="center"/>
    </xf>
    <xf numFmtId="0" fontId="18" fillId="13" borderId="0" xfId="0" applyFont="1" applyFill="1" applyBorder="1" applyAlignment="1">
      <alignment horizontal="left"/>
    </xf>
    <xf numFmtId="0" fontId="19" fillId="13" borderId="0" xfId="0" applyFont="1" applyFill="1" applyBorder="1" applyAlignment="1">
      <alignment horizontal="center"/>
    </xf>
    <xf numFmtId="0" fontId="3" fillId="13" borderId="0" xfId="0" applyFont="1" applyFill="1" applyBorder="1" applyAlignment="1">
      <alignment horizontal="left"/>
    </xf>
    <xf numFmtId="0" fontId="3" fillId="13" borderId="24" xfId="0" applyFont="1" applyFill="1" applyBorder="1" applyAlignment="1">
      <alignment horizontal="center"/>
    </xf>
    <xf numFmtId="0" fontId="3" fillId="13" borderId="24" xfId="0" applyFont="1" applyFill="1" applyBorder="1" applyAlignment="1">
      <alignment horizontal="left"/>
    </xf>
    <xf numFmtId="0" fontId="3" fillId="13" borderId="21" xfId="0" applyFont="1" applyFill="1" applyBorder="1"/>
    <xf numFmtId="0" fontId="3" fillId="14" borderId="10" xfId="0" applyFont="1" applyFill="1" applyBorder="1" applyAlignment="1">
      <alignment horizontal="center"/>
    </xf>
    <xf numFmtId="0" fontId="18" fillId="13" borderId="15" xfId="0" applyFont="1" applyFill="1" applyBorder="1" applyAlignment="1">
      <alignment horizontal="center"/>
    </xf>
    <xf numFmtId="0" fontId="10" fillId="15" borderId="15" xfId="0" applyFont="1" applyFill="1" applyBorder="1" applyAlignment="1">
      <alignment horizontal="center"/>
    </xf>
    <xf numFmtId="0" fontId="25" fillId="6" borderId="0" xfId="0" applyFont="1" applyFill="1" applyAlignment="1">
      <alignment horizontal="center"/>
    </xf>
    <xf numFmtId="2" fontId="25" fillId="5" borderId="0" xfId="0" applyNumberFormat="1" applyFont="1" applyFill="1" applyAlignment="1">
      <alignment horizontal="center"/>
    </xf>
    <xf numFmtId="0" fontId="3" fillId="6" borderId="0" xfId="0" applyFont="1" applyFill="1" applyAlignment="1">
      <alignment horizontal="left"/>
    </xf>
    <xf numFmtId="0" fontId="3" fillId="0" borderId="0" xfId="0" applyFont="1"/>
    <xf numFmtId="0" fontId="3" fillId="13" borderId="18" xfId="0" applyFont="1" applyFill="1" applyBorder="1"/>
    <xf numFmtId="0" fontId="3" fillId="13" borderId="19" xfId="0" applyFont="1" applyFill="1" applyBorder="1" applyAlignment="1"/>
    <xf numFmtId="0" fontId="3" fillId="13" borderId="19" xfId="0" applyFont="1" applyFill="1" applyBorder="1"/>
    <xf numFmtId="0" fontId="3" fillId="13" borderId="20" xfId="0" applyFont="1" applyFill="1" applyBorder="1"/>
    <xf numFmtId="0" fontId="27" fillId="13" borderId="0" xfId="1" applyFont="1" applyFill="1" applyBorder="1" applyAlignment="1">
      <alignment horizontal="center"/>
    </xf>
    <xf numFmtId="0" fontId="28" fillId="13" borderId="0" xfId="2" applyFont="1" applyFill="1" applyBorder="1" applyAlignment="1">
      <alignment horizontal="center"/>
    </xf>
    <xf numFmtId="0" fontId="29" fillId="13" borderId="0" xfId="3" applyFont="1" applyFill="1" applyBorder="1" applyAlignment="1">
      <alignment horizontal="center"/>
    </xf>
    <xf numFmtId="0" fontId="7" fillId="13" borderId="0" xfId="0" applyFont="1" applyFill="1" applyBorder="1"/>
    <xf numFmtId="0" fontId="7" fillId="13" borderId="22" xfId="0" applyFont="1" applyFill="1" applyBorder="1"/>
    <xf numFmtId="0" fontId="3" fillId="13" borderId="0" xfId="0" applyFont="1" applyFill="1" applyBorder="1" applyAlignment="1">
      <alignment vertical="top" wrapText="1"/>
    </xf>
    <xf numFmtId="0" fontId="19" fillId="14" borderId="7" xfId="0" applyFont="1" applyFill="1" applyBorder="1" applyAlignment="1">
      <alignment horizontal="center" wrapText="1"/>
    </xf>
    <xf numFmtId="0" fontId="18" fillId="14" borderId="1" xfId="0" applyFont="1" applyFill="1" applyBorder="1" applyAlignment="1">
      <alignment horizontal="center" wrapText="1"/>
    </xf>
    <xf numFmtId="0" fontId="19" fillId="14" borderId="8" xfId="0" applyFont="1" applyFill="1" applyBorder="1" applyAlignment="1">
      <alignment horizontal="center" wrapText="1"/>
    </xf>
    <xf numFmtId="0" fontId="19" fillId="13" borderId="0" xfId="1" applyFont="1" applyFill="1" applyBorder="1" applyAlignment="1">
      <alignment horizontal="center" vertical="top" wrapText="1"/>
    </xf>
    <xf numFmtId="0" fontId="19" fillId="13" borderId="0" xfId="1" applyFont="1" applyFill="1" applyBorder="1" applyAlignment="1">
      <alignment horizontal="center"/>
    </xf>
    <xf numFmtId="0" fontId="7" fillId="14" borderId="9" xfId="0" applyFont="1" applyFill="1" applyBorder="1" applyAlignment="1">
      <alignment horizontal="center"/>
    </xf>
    <xf numFmtId="0" fontId="19" fillId="14" borderId="5" xfId="0" applyFont="1" applyFill="1" applyBorder="1" applyAlignment="1">
      <alignment horizontal="center"/>
    </xf>
    <xf numFmtId="0" fontId="19" fillId="14" borderId="9" xfId="0" applyFont="1" applyFill="1" applyBorder="1" applyAlignment="1">
      <alignment horizontal="center"/>
    </xf>
    <xf numFmtId="0" fontId="19" fillId="14" borderId="1" xfId="0" applyFont="1" applyFill="1" applyBorder="1" applyAlignment="1">
      <alignment horizontal="center" wrapText="1"/>
    </xf>
    <xf numFmtId="0" fontId="19" fillId="14" borderId="10" xfId="0" applyFont="1" applyFill="1" applyBorder="1" applyAlignment="1">
      <alignment horizontal="center"/>
    </xf>
    <xf numFmtId="2" fontId="18" fillId="15" borderId="4" xfId="0" applyNumberFormat="1" applyFont="1" applyFill="1" applyBorder="1" applyAlignment="1">
      <alignment horizontal="center"/>
    </xf>
    <xf numFmtId="0" fontId="8" fillId="15" borderId="17" xfId="0" applyFont="1" applyFill="1" applyBorder="1" applyAlignment="1">
      <alignment horizontal="center"/>
    </xf>
    <xf numFmtId="0" fontId="25" fillId="15" borderId="0" xfId="0" applyFont="1" applyFill="1" applyBorder="1" applyAlignment="1">
      <alignment horizontal="center"/>
    </xf>
    <xf numFmtId="2" fontId="18" fillId="15" borderId="12" xfId="0" applyNumberFormat="1" applyFont="1" applyFill="1" applyBorder="1" applyAlignment="1">
      <alignment horizontal="center"/>
    </xf>
    <xf numFmtId="2" fontId="18" fillId="15" borderId="0" xfId="0" applyNumberFormat="1" applyFont="1" applyFill="1" applyBorder="1" applyAlignment="1">
      <alignment horizontal="center"/>
    </xf>
    <xf numFmtId="1" fontId="18" fillId="15" borderId="17" xfId="0" applyNumberFormat="1" applyFont="1" applyFill="1" applyBorder="1" applyAlignment="1">
      <alignment horizontal="center"/>
    </xf>
    <xf numFmtId="0" fontId="31" fillId="15" borderId="0" xfId="0" applyFont="1" applyFill="1" applyBorder="1" applyAlignment="1">
      <alignment horizontal="center"/>
    </xf>
    <xf numFmtId="2" fontId="18" fillId="15" borderId="0" xfId="0" quotePrefix="1" applyNumberFormat="1" applyFont="1" applyFill="1" applyBorder="1" applyAlignment="1">
      <alignment horizontal="center"/>
    </xf>
    <xf numFmtId="0" fontId="30" fillId="13" borderId="0" xfId="2" applyFont="1" applyFill="1" applyBorder="1" applyAlignment="1">
      <alignment horizontal="left"/>
    </xf>
    <xf numFmtId="0" fontId="30" fillId="13" borderId="0" xfId="2" applyFont="1" applyFill="1" applyBorder="1" applyAlignment="1">
      <alignment horizontal="center"/>
    </xf>
    <xf numFmtId="2" fontId="19" fillId="15" borderId="12" xfId="0" applyNumberFormat="1" applyFont="1" applyFill="1" applyBorder="1" applyAlignment="1">
      <alignment horizontal="center"/>
    </xf>
    <xf numFmtId="2" fontId="19" fillId="15" borderId="0" xfId="0" quotePrefix="1" applyNumberFormat="1" applyFont="1" applyFill="1" applyBorder="1" applyAlignment="1">
      <alignment horizontal="center"/>
    </xf>
    <xf numFmtId="1" fontId="18" fillId="15" borderId="10" xfId="0" applyNumberFormat="1" applyFont="1" applyFill="1" applyBorder="1" applyAlignment="1">
      <alignment horizontal="center"/>
    </xf>
    <xf numFmtId="0" fontId="10" fillId="15" borderId="11" xfId="0" applyFont="1" applyFill="1" applyBorder="1" applyAlignment="1">
      <alignment horizontal="center"/>
    </xf>
    <xf numFmtId="1" fontId="10" fillId="15" borderId="11" xfId="0" applyNumberFormat="1" applyFont="1" applyFill="1" applyBorder="1" applyAlignment="1">
      <alignment horizontal="center"/>
    </xf>
    <xf numFmtId="1" fontId="19" fillId="13" borderId="0" xfId="0" applyNumberFormat="1" applyFont="1" applyFill="1" applyBorder="1" applyAlignment="1">
      <alignment horizontal="center"/>
    </xf>
    <xf numFmtId="0" fontId="19" fillId="13" borderId="0" xfId="1" applyFont="1" applyFill="1" applyBorder="1" applyAlignment="1">
      <alignment horizontal="left"/>
    </xf>
    <xf numFmtId="0" fontId="18" fillId="13" borderId="0" xfId="1" applyFont="1" applyFill="1" applyBorder="1" applyAlignment="1">
      <alignment horizontal="center"/>
    </xf>
    <xf numFmtId="0" fontId="19" fillId="14" borderId="14" xfId="0" applyFont="1" applyFill="1" applyBorder="1" applyAlignment="1">
      <alignment horizontal="center"/>
    </xf>
    <xf numFmtId="0" fontId="19" fillId="14" borderId="16" xfId="0" applyFont="1" applyFill="1" applyBorder="1" applyAlignment="1">
      <alignment horizontal="center"/>
    </xf>
    <xf numFmtId="0" fontId="18" fillId="15" borderId="7" xfId="2" applyFont="1" applyFill="1" applyBorder="1" applyAlignment="1">
      <alignment horizontal="center"/>
    </xf>
    <xf numFmtId="0" fontId="18" fillId="15" borderId="8" xfId="2" applyFont="1" applyFill="1" applyBorder="1" applyAlignment="1">
      <alignment horizontal="center"/>
    </xf>
    <xf numFmtId="0" fontId="18" fillId="15" borderId="1" xfId="2" applyFont="1" applyFill="1" applyBorder="1" applyAlignment="1">
      <alignment horizontal="center"/>
    </xf>
    <xf numFmtId="1" fontId="18" fillId="13" borderId="0" xfId="0" applyNumberFormat="1" applyFont="1" applyFill="1" applyBorder="1" applyAlignment="1">
      <alignment horizontal="center"/>
    </xf>
    <xf numFmtId="0" fontId="19" fillId="14" borderId="11" xfId="2" applyFont="1" applyFill="1" applyBorder="1" applyAlignment="1">
      <alignment horizontal="center"/>
    </xf>
    <xf numFmtId="0" fontId="19" fillId="14" borderId="4" xfId="2" applyFont="1" applyFill="1" applyBorder="1" applyAlignment="1">
      <alignment horizontal="center"/>
    </xf>
    <xf numFmtId="0" fontId="19" fillId="14" borderId="6" xfId="2" applyFont="1" applyFill="1" applyBorder="1" applyAlignment="1">
      <alignment horizontal="center"/>
    </xf>
    <xf numFmtId="0" fontId="18" fillId="15" borderId="4" xfId="2" applyFont="1" applyFill="1" applyBorder="1" applyAlignment="1">
      <alignment horizontal="center"/>
    </xf>
    <xf numFmtId="164" fontId="18" fillId="15" borderId="4" xfId="2" applyNumberFormat="1" applyFont="1" applyFill="1" applyBorder="1" applyAlignment="1">
      <alignment horizontal="center"/>
    </xf>
    <xf numFmtId="164" fontId="18" fillId="15" borderId="6" xfId="2" applyNumberFormat="1" applyFont="1" applyFill="1" applyBorder="1" applyAlignment="1">
      <alignment horizontal="center"/>
    </xf>
    <xf numFmtId="164" fontId="18" fillId="15" borderId="7" xfId="2" applyNumberFormat="1" applyFont="1" applyFill="1" applyBorder="1" applyAlignment="1">
      <alignment horizontal="center"/>
    </xf>
    <xf numFmtId="164" fontId="18" fillId="15" borderId="8" xfId="2" applyNumberFormat="1" applyFont="1" applyFill="1" applyBorder="1" applyAlignment="1">
      <alignment horizontal="center"/>
    </xf>
    <xf numFmtId="0" fontId="3" fillId="13" borderId="23" xfId="0" applyFont="1" applyFill="1" applyBorder="1"/>
    <xf numFmtId="0" fontId="3" fillId="13" borderId="24" xfId="0" applyFont="1" applyFill="1" applyBorder="1"/>
    <xf numFmtId="0" fontId="3" fillId="13" borderId="25" xfId="0" applyFont="1" applyFill="1" applyBorder="1"/>
    <xf numFmtId="0" fontId="18" fillId="0" borderId="0" xfId="0" applyFont="1" applyFill="1"/>
    <xf numFmtId="0" fontId="18" fillId="0" borderId="0" xfId="3" applyFont="1" applyFill="1" applyBorder="1" applyAlignment="1">
      <alignment horizontal="center"/>
    </xf>
    <xf numFmtId="0" fontId="18" fillId="0" borderId="0" xfId="3" applyFont="1" applyFill="1" applyBorder="1"/>
    <xf numFmtId="0" fontId="28" fillId="10" borderId="0" xfId="2" applyFont="1"/>
    <xf numFmtId="0" fontId="3" fillId="0" borderId="0" xfId="0" applyFont="1" applyAlignment="1">
      <alignment wrapText="1"/>
    </xf>
    <xf numFmtId="1" fontId="3" fillId="0" borderId="0" xfId="0" applyNumberFormat="1" applyFont="1"/>
    <xf numFmtId="0" fontId="8" fillId="0" borderId="0" xfId="0" applyFont="1" applyFill="1" applyAlignment="1">
      <alignment horizontal="right"/>
    </xf>
    <xf numFmtId="2" fontId="8" fillId="0" borderId="0" xfId="0" applyNumberFormat="1" applyFont="1" applyFill="1" applyAlignment="1">
      <alignment horizontal="right"/>
    </xf>
    <xf numFmtId="2" fontId="3" fillId="0" borderId="0" xfId="0" applyNumberFormat="1" applyFont="1" applyFill="1"/>
    <xf numFmtId="166" fontId="8" fillId="0" borderId="0" xfId="0" applyNumberFormat="1" applyFont="1" applyFill="1" applyAlignment="1">
      <alignment horizontal="right"/>
    </xf>
    <xf numFmtId="0" fontId="8" fillId="0" borderId="0" xfId="0" applyFont="1" applyFill="1"/>
    <xf numFmtId="0" fontId="28" fillId="10" borderId="0" xfId="2" applyFont="1" applyAlignment="1">
      <alignment horizontal="center"/>
    </xf>
    <xf numFmtId="2" fontId="3" fillId="0" borderId="0" xfId="0" applyNumberFormat="1" applyFont="1" applyFill="1" applyAlignment="1"/>
    <xf numFmtId="0" fontId="28" fillId="10" borderId="0" xfId="2" applyFont="1" applyAlignment="1">
      <alignment horizontal="left"/>
    </xf>
    <xf numFmtId="0" fontId="33" fillId="13" borderId="0" xfId="0" applyFont="1" applyFill="1" applyBorder="1" applyAlignment="1">
      <alignment horizontal="center"/>
    </xf>
    <xf numFmtId="0" fontId="34" fillId="14" borderId="11" xfId="0" applyFont="1" applyFill="1" applyBorder="1" applyAlignment="1">
      <alignment horizontal="center" vertical="top" wrapText="1"/>
    </xf>
    <xf numFmtId="0" fontId="34" fillId="14" borderId="15" xfId="0" applyFont="1" applyFill="1" applyBorder="1" applyAlignment="1">
      <alignment horizontal="center" vertical="top" wrapText="1"/>
    </xf>
    <xf numFmtId="0" fontId="36" fillId="15" borderId="17" xfId="0" applyFont="1" applyFill="1" applyBorder="1" applyAlignment="1">
      <alignment horizontal="center"/>
    </xf>
    <xf numFmtId="0" fontId="37" fillId="16" borderId="0" xfId="0" applyFont="1" applyFill="1" applyBorder="1" applyAlignment="1" applyProtection="1">
      <alignment horizontal="center"/>
      <protection locked="0"/>
    </xf>
    <xf numFmtId="0" fontId="35" fillId="14" borderId="7" xfId="0" applyFont="1" applyFill="1" applyBorder="1" applyAlignment="1">
      <alignment horizontal="center" wrapText="1"/>
    </xf>
    <xf numFmtId="0" fontId="17" fillId="14" borderId="1" xfId="0" applyFont="1" applyFill="1" applyBorder="1" applyAlignment="1">
      <alignment horizontal="center" wrapText="1"/>
    </xf>
    <xf numFmtId="0" fontId="35" fillId="14" borderId="8" xfId="0" applyFont="1" applyFill="1" applyBorder="1" applyAlignment="1">
      <alignment horizontal="center" wrapText="1"/>
    </xf>
    <xf numFmtId="0" fontId="32" fillId="13" borderId="1" xfId="0" applyFont="1" applyFill="1" applyBorder="1" applyAlignment="1"/>
    <xf numFmtId="0" fontId="34" fillId="13" borderId="1" xfId="0" applyFont="1" applyFill="1" applyBorder="1" applyAlignment="1"/>
    <xf numFmtId="0" fontId="35" fillId="14" borderId="14" xfId="1" applyFont="1" applyFill="1" applyBorder="1" applyAlignment="1">
      <alignment horizontal="center" vertical="top"/>
    </xf>
    <xf numFmtId="0" fontId="35" fillId="14" borderId="16" xfId="1" applyFont="1" applyFill="1" applyBorder="1" applyAlignment="1">
      <alignment horizontal="center" vertical="top"/>
    </xf>
    <xf numFmtId="0" fontId="17" fillId="15" borderId="12" xfId="1" applyFont="1" applyFill="1" applyBorder="1" applyAlignment="1">
      <alignment horizontal="center"/>
    </xf>
    <xf numFmtId="165" fontId="17" fillId="15" borderId="12" xfId="1" applyNumberFormat="1" applyFont="1" applyFill="1" applyBorder="1" applyAlignment="1">
      <alignment horizontal="center"/>
    </xf>
    <xf numFmtId="165" fontId="38" fillId="15" borderId="13" xfId="1" applyNumberFormat="1" applyFont="1" applyFill="1" applyBorder="1" applyAlignment="1">
      <alignment horizontal="center"/>
    </xf>
    <xf numFmtId="0" fontId="17" fillId="15" borderId="7" xfId="1" applyFont="1" applyFill="1" applyBorder="1" applyAlignment="1">
      <alignment horizontal="center"/>
    </xf>
    <xf numFmtId="165" fontId="17" fillId="15" borderId="7" xfId="1" applyNumberFormat="1" applyFont="1" applyFill="1" applyBorder="1" applyAlignment="1">
      <alignment horizontal="center"/>
    </xf>
    <xf numFmtId="165" fontId="38" fillId="15" borderId="8" xfId="1" applyNumberFormat="1" applyFont="1" applyFill="1" applyBorder="1" applyAlignment="1">
      <alignment horizontal="center"/>
    </xf>
    <xf numFmtId="165" fontId="39" fillId="15" borderId="8" xfId="1" applyNumberFormat="1" applyFont="1" applyFill="1" applyBorder="1" applyAlignment="1">
      <alignment horizontal="center"/>
    </xf>
    <xf numFmtId="0" fontId="41" fillId="16" borderId="1" xfId="0" applyFont="1" applyFill="1" applyBorder="1" applyAlignment="1" applyProtection="1">
      <alignment horizontal="center"/>
      <protection locked="0"/>
    </xf>
    <xf numFmtId="2" fontId="42" fillId="16" borderId="1" xfId="0" quotePrefix="1" applyNumberFormat="1" applyFont="1" applyFill="1" applyBorder="1" applyAlignment="1" applyProtection="1">
      <alignment horizontal="center"/>
      <protection locked="0"/>
    </xf>
    <xf numFmtId="2" fontId="42" fillId="16" borderId="8" xfId="0" applyNumberFormat="1" applyFont="1" applyFill="1" applyBorder="1" applyAlignment="1" applyProtection="1">
      <alignment horizontal="center"/>
      <protection locked="0"/>
    </xf>
    <xf numFmtId="2" fontId="43" fillId="16" borderId="7" xfId="0" applyNumberFormat="1" applyFont="1" applyFill="1" applyBorder="1" applyAlignment="1" applyProtection="1">
      <alignment horizontal="center"/>
      <protection locked="0"/>
    </xf>
    <xf numFmtId="2" fontId="43" fillId="16" borderId="8" xfId="0" applyNumberFormat="1" applyFont="1" applyFill="1" applyBorder="1" applyAlignment="1" applyProtection="1">
      <alignment horizontal="center"/>
      <protection locked="0"/>
    </xf>
    <xf numFmtId="0" fontId="44" fillId="15" borderId="10" xfId="0" applyFont="1" applyFill="1" applyBorder="1" applyAlignment="1">
      <alignment horizontal="center"/>
    </xf>
    <xf numFmtId="0" fontId="45" fillId="15" borderId="7" xfId="1" applyFont="1" applyFill="1" applyBorder="1" applyAlignment="1">
      <alignment horizontal="center"/>
    </xf>
    <xf numFmtId="165" fontId="45" fillId="15" borderId="7" xfId="1" applyNumberFormat="1" applyFont="1" applyFill="1" applyBorder="1" applyAlignment="1">
      <alignment horizontal="center"/>
    </xf>
    <xf numFmtId="165" fontId="3" fillId="13" borderId="0" xfId="0" applyNumberFormat="1" applyFont="1" applyFill="1" applyBorder="1" applyAlignment="1">
      <alignment horizontal="center"/>
    </xf>
    <xf numFmtId="165" fontId="33" fillId="13" borderId="0" xfId="0" applyNumberFormat="1" applyFont="1" applyFill="1" applyBorder="1" applyAlignment="1">
      <alignment horizontal="center"/>
    </xf>
    <xf numFmtId="0" fontId="47" fillId="10" borderId="0" xfId="2" applyFont="1" applyBorder="1"/>
    <xf numFmtId="2" fontId="25" fillId="15" borderId="5" xfId="0" applyNumberFormat="1" applyFont="1" applyFill="1" applyBorder="1" applyAlignment="1">
      <alignment horizontal="center"/>
    </xf>
    <xf numFmtId="2" fontId="25" fillId="15" borderId="0" xfId="0" applyNumberFormat="1" applyFont="1" applyFill="1" applyBorder="1" applyAlignment="1">
      <alignment horizontal="center"/>
    </xf>
    <xf numFmtId="2" fontId="19" fillId="15" borderId="0" xfId="0" applyNumberFormat="1" applyFont="1" applyFill="1" applyBorder="1" applyAlignment="1">
      <alignment horizontal="center"/>
    </xf>
    <xf numFmtId="1" fontId="18" fillId="15" borderId="13" xfId="0" applyNumberFormat="1" applyFont="1" applyFill="1" applyBorder="1" applyAlignment="1">
      <alignment horizontal="center"/>
    </xf>
    <xf numFmtId="0" fontId="3" fillId="15" borderId="13" xfId="0" applyFont="1" applyFill="1" applyBorder="1" applyAlignment="1">
      <alignment horizontal="center"/>
    </xf>
    <xf numFmtId="0" fontId="19" fillId="14" borderId="12" xfId="0" applyFont="1" applyFill="1" applyBorder="1" applyAlignment="1">
      <alignment horizontal="center" wrapText="1"/>
    </xf>
    <xf numFmtId="0" fontId="19" fillId="14" borderId="13" xfId="0" applyFont="1" applyFill="1" applyBorder="1" applyAlignment="1">
      <alignment horizontal="center" wrapText="1"/>
    </xf>
    <xf numFmtId="0" fontId="10" fillId="15" borderId="1" xfId="0" applyFont="1" applyFill="1" applyBorder="1" applyAlignment="1">
      <alignment horizontal="center"/>
    </xf>
    <xf numFmtId="2" fontId="0" fillId="15" borderId="4" xfId="0" applyNumberFormat="1" applyFill="1" applyBorder="1" applyAlignment="1">
      <alignment horizontal="center"/>
    </xf>
    <xf numFmtId="2" fontId="0" fillId="15" borderId="6" xfId="0" applyNumberFormat="1" applyFill="1" applyBorder="1" applyAlignment="1">
      <alignment horizontal="center"/>
    </xf>
    <xf numFmtId="2" fontId="0" fillId="15" borderId="12" xfId="0" applyNumberFormat="1" applyFill="1" applyBorder="1" applyAlignment="1">
      <alignment horizontal="center"/>
    </xf>
    <xf numFmtId="2" fontId="0" fillId="15" borderId="13" xfId="0" applyNumberFormat="1" applyFill="1" applyBorder="1" applyAlignment="1">
      <alignment horizontal="center"/>
    </xf>
    <xf numFmtId="0" fontId="4" fillId="4" borderId="0" xfId="1" applyBorder="1" applyAlignment="1">
      <alignment horizontal="center"/>
    </xf>
    <xf numFmtId="0" fontId="3" fillId="6" borderId="0" xfId="0" applyFont="1" applyFill="1" applyAlignment="1">
      <alignment horizontal="left"/>
    </xf>
    <xf numFmtId="0" fontId="23" fillId="10" borderId="0" xfId="2" applyFont="1" applyBorder="1" applyAlignment="1">
      <alignment horizontal="center"/>
    </xf>
    <xf numFmtId="2" fontId="3" fillId="6" borderId="0" xfId="0" applyNumberFormat="1" applyFont="1" applyFill="1" applyAlignment="1">
      <alignment horizontal="center"/>
    </xf>
    <xf numFmtId="0" fontId="8" fillId="0" borderId="0" xfId="0" applyFont="1" applyFill="1" applyAlignment="1">
      <alignment horizontal="center"/>
    </xf>
    <xf numFmtId="2" fontId="8" fillId="0" borderId="0" xfId="0" quotePrefix="1" applyNumberFormat="1" applyFont="1" applyFill="1" applyAlignment="1">
      <alignment horizontal="center"/>
    </xf>
    <xf numFmtId="0" fontId="47" fillId="0" borderId="0" xfId="2" applyFont="1" applyFill="1" applyBorder="1"/>
    <xf numFmtId="0" fontId="23" fillId="0" borderId="0" xfId="2" applyFont="1" applyFill="1" applyBorder="1" applyAlignment="1">
      <alignment horizontal="center"/>
    </xf>
    <xf numFmtId="0" fontId="47" fillId="0" borderId="0" xfId="2" applyFont="1" applyFill="1"/>
    <xf numFmtId="1" fontId="20" fillId="12" borderId="3" xfId="0" applyNumberFormat="1" applyFont="1" applyFill="1" applyBorder="1" applyAlignment="1">
      <alignment horizontal="center" vertical="center" wrapText="1" readingOrder="1"/>
    </xf>
    <xf numFmtId="165" fontId="8" fillId="0" borderId="0" xfId="0" applyNumberFormat="1" applyFont="1" applyAlignment="1">
      <alignment horizontal="center"/>
    </xf>
    <xf numFmtId="165" fontId="8" fillId="7" borderId="0" xfId="0" applyNumberFormat="1" applyFont="1" applyFill="1" applyAlignment="1">
      <alignment horizontal="center"/>
    </xf>
    <xf numFmtId="0" fontId="2" fillId="8" borderId="0" xfId="0" applyFont="1" applyFill="1" applyAlignment="1">
      <alignment horizontal="left"/>
    </xf>
    <xf numFmtId="2" fontId="19" fillId="15" borderId="7" xfId="0" applyNumberFormat="1" applyFont="1" applyFill="1" applyBorder="1" applyAlignment="1">
      <alignment horizontal="center"/>
    </xf>
    <xf numFmtId="2" fontId="19" fillId="15" borderId="8" xfId="0" quotePrefix="1" applyNumberFormat="1" applyFont="1" applyFill="1" applyBorder="1" applyAlignment="1">
      <alignment horizontal="center"/>
    </xf>
    <xf numFmtId="0" fontId="19" fillId="14" borderId="9" xfId="2" applyFont="1" applyFill="1" applyBorder="1" applyAlignment="1">
      <alignment horizontal="center"/>
    </xf>
    <xf numFmtId="164" fontId="18" fillId="15" borderId="9" xfId="2" applyNumberFormat="1" applyFont="1" applyFill="1" applyBorder="1" applyAlignment="1">
      <alignment horizontal="center"/>
    </xf>
    <xf numFmtId="164" fontId="18" fillId="15" borderId="10" xfId="2" applyNumberFormat="1" applyFont="1" applyFill="1" applyBorder="1" applyAlignment="1">
      <alignment horizontal="center"/>
    </xf>
    <xf numFmtId="165" fontId="8" fillId="0" borderId="0" xfId="0" applyNumberFormat="1" applyFont="1" applyFill="1" applyAlignment="1">
      <alignment horizontal="center"/>
    </xf>
    <xf numFmtId="0" fontId="40" fillId="13" borderId="0" xfId="0" applyFont="1" applyFill="1" applyBorder="1" applyAlignment="1">
      <alignment horizontal="left"/>
    </xf>
    <xf numFmtId="0" fontId="1" fillId="15" borderId="21" xfId="0" applyFont="1" applyFill="1" applyBorder="1" applyAlignment="1">
      <alignment horizontal="left" vertical="top" wrapText="1"/>
    </xf>
    <xf numFmtId="0" fontId="3" fillId="15" borderId="0" xfId="0" applyFont="1" applyFill="1" applyBorder="1" applyAlignment="1">
      <alignment horizontal="left" vertical="top" wrapText="1"/>
    </xf>
    <xf numFmtId="0" fontId="3" fillId="15" borderId="22" xfId="0" applyFont="1" applyFill="1" applyBorder="1" applyAlignment="1">
      <alignment horizontal="left" vertical="top" wrapText="1"/>
    </xf>
    <xf numFmtId="0" fontId="32" fillId="14" borderId="18" xfId="0" applyFont="1" applyFill="1" applyBorder="1" applyAlignment="1">
      <alignment horizontal="center"/>
    </xf>
    <xf numFmtId="0" fontId="32" fillId="14" borderId="19" xfId="0" applyFont="1" applyFill="1" applyBorder="1" applyAlignment="1">
      <alignment horizontal="center"/>
    </xf>
    <xf numFmtId="0" fontId="32" fillId="14" borderId="20" xfId="0" applyFont="1" applyFill="1" applyBorder="1" applyAlignment="1">
      <alignment horizontal="center"/>
    </xf>
    <xf numFmtId="0" fontId="32" fillId="14" borderId="23" xfId="0" applyFont="1" applyFill="1" applyBorder="1" applyAlignment="1">
      <alignment horizontal="center"/>
    </xf>
    <xf numFmtId="0" fontId="32" fillId="14" borderId="24" xfId="0" applyFont="1" applyFill="1" applyBorder="1" applyAlignment="1">
      <alignment horizontal="center"/>
    </xf>
    <xf numFmtId="0" fontId="32" fillId="14" borderId="25" xfId="0" applyFont="1" applyFill="1" applyBorder="1" applyAlignment="1">
      <alignment horizontal="center"/>
    </xf>
    <xf numFmtId="0" fontId="3" fillId="15" borderId="18" xfId="0" applyFont="1" applyFill="1" applyBorder="1" applyAlignment="1">
      <alignment horizontal="left" vertical="top" wrapText="1"/>
    </xf>
    <xf numFmtId="0" fontId="3" fillId="15" borderId="19" xfId="0" applyFont="1" applyFill="1" applyBorder="1" applyAlignment="1">
      <alignment horizontal="left" vertical="top" wrapText="1"/>
    </xf>
    <xf numFmtId="0" fontId="3" fillId="15" borderId="20" xfId="0" applyFont="1" applyFill="1" applyBorder="1" applyAlignment="1">
      <alignment horizontal="left" vertical="top" wrapText="1"/>
    </xf>
    <xf numFmtId="2" fontId="7" fillId="9" borderId="0" xfId="0" applyNumberFormat="1" applyFont="1" applyFill="1" applyAlignment="1">
      <alignment horizontal="right"/>
    </xf>
    <xf numFmtId="2" fontId="3" fillId="0" borderId="0" xfId="0" applyNumberFormat="1" applyFont="1" applyAlignment="1"/>
    <xf numFmtId="0" fontId="32" fillId="13" borderId="0" xfId="0" applyFont="1" applyFill="1" applyBorder="1" applyAlignment="1">
      <alignment horizontal="left"/>
    </xf>
    <xf numFmtId="0" fontId="3" fillId="15" borderId="21" xfId="0" applyFont="1" applyFill="1" applyBorder="1" applyAlignment="1">
      <alignment horizontal="left" vertical="top" wrapText="1"/>
    </xf>
    <xf numFmtId="0" fontId="35" fillId="14" borderId="4" xfId="0" applyFont="1" applyFill="1" applyBorder="1" applyAlignment="1">
      <alignment horizontal="center" vertical="top" wrapText="1"/>
    </xf>
    <xf numFmtId="0" fontId="35" fillId="14" borderId="5" xfId="0" applyFont="1" applyFill="1" applyBorder="1" applyAlignment="1">
      <alignment horizontal="center" vertical="top" wrapText="1"/>
    </xf>
    <xf numFmtId="0" fontId="35" fillId="14" borderId="6" xfId="0" applyFont="1" applyFill="1" applyBorder="1" applyAlignment="1">
      <alignment horizontal="center" vertical="top" wrapText="1"/>
    </xf>
    <xf numFmtId="0" fontId="26" fillId="13" borderId="0" xfId="2" applyFont="1" applyFill="1" applyBorder="1" applyAlignment="1">
      <alignment horizontal="left"/>
    </xf>
    <xf numFmtId="0" fontId="26" fillId="13" borderId="0" xfId="0" applyFont="1" applyFill="1" applyBorder="1" applyAlignment="1">
      <alignment horizontal="left"/>
    </xf>
    <xf numFmtId="0" fontId="26" fillId="13" borderId="1" xfId="0" applyFont="1" applyFill="1" applyBorder="1" applyAlignment="1">
      <alignment horizontal="left"/>
    </xf>
    <xf numFmtId="0" fontId="19" fillId="14" borderId="14" xfId="0" applyFont="1" applyFill="1" applyBorder="1" applyAlignment="1">
      <alignment horizontal="center" vertical="top" wrapText="1"/>
    </xf>
    <xf numFmtId="0" fontId="19" fillId="14" borderId="16" xfId="0" applyFont="1" applyFill="1" applyBorder="1" applyAlignment="1">
      <alignment horizontal="center" vertical="top" wrapText="1"/>
    </xf>
    <xf numFmtId="0" fontId="19" fillId="14" borderId="15" xfId="0" applyFont="1" applyFill="1" applyBorder="1" applyAlignment="1">
      <alignment horizontal="center" vertical="top" wrapText="1"/>
    </xf>
    <xf numFmtId="0" fontId="1" fillId="15" borderId="23" xfId="0" applyFont="1" applyFill="1" applyBorder="1" applyAlignment="1">
      <alignment horizontal="left" vertical="top" wrapText="1"/>
    </xf>
    <xf numFmtId="0" fontId="3" fillId="15" borderId="24" xfId="0" applyFont="1" applyFill="1" applyBorder="1" applyAlignment="1">
      <alignment horizontal="left" vertical="top" wrapText="1"/>
    </xf>
    <xf numFmtId="0" fontId="3" fillId="15" borderId="25" xfId="0" applyFont="1" applyFill="1" applyBorder="1" applyAlignment="1">
      <alignment horizontal="left" vertical="top" wrapText="1"/>
    </xf>
    <xf numFmtId="0" fontId="0" fillId="0" borderId="0" xfId="0" applyFont="1" applyAlignment="1">
      <alignment horizontal="justify" vertical="center"/>
    </xf>
    <xf numFmtId="0" fontId="0" fillId="0" borderId="0" xfId="0" applyFont="1" applyAlignment="1"/>
    <xf numFmtId="0" fontId="0" fillId="0" borderId="0" xfId="0" applyFont="1" applyAlignment="1">
      <alignment horizontal="justify" vertical="center" wrapText="1"/>
    </xf>
    <xf numFmtId="0" fontId="21" fillId="0" borderId="0" xfId="0" applyFont="1" applyAlignment="1">
      <alignment horizontal="center"/>
    </xf>
    <xf numFmtId="0" fontId="24" fillId="0" borderId="0" xfId="0" applyFont="1" applyAlignment="1">
      <alignment horizontal="left"/>
    </xf>
    <xf numFmtId="0" fontId="0" fillId="0" borderId="0" xfId="0" applyFont="1" applyAlignment="1">
      <alignment horizontal="left"/>
    </xf>
    <xf numFmtId="2" fontId="48" fillId="15" borderId="12" xfId="0" applyNumberFormat="1" applyFont="1" applyFill="1" applyBorder="1" applyAlignment="1">
      <alignment horizontal="center"/>
    </xf>
  </cellXfs>
  <cellStyles count="4">
    <cellStyle name="Check Cell" xfId="3" builtinId="23"/>
    <cellStyle name="Good" xfId="1" builtinId="26"/>
    <cellStyle name="Neutral" xfId="2" builtinId="28"/>
    <cellStyle name="Normal" xfId="0" builtinId="0"/>
  </cellStyles>
  <dxfs count="0"/>
  <tableStyles count="0" defaultTableStyle="TableStyleMedium2" defaultPivotStyle="PivotStyleLight16"/>
  <colors>
    <mruColors>
      <color rgb="FF009900"/>
      <color rgb="FFFFFFE5"/>
      <color rgb="FFFFFFCC"/>
      <color rgb="FFCA4F36"/>
      <color rgb="FFC33D5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Regression survey 1+ UP TO 2018</a:t>
            </a:r>
          </a:p>
        </c:rich>
      </c:tx>
      <c:layout>
        <c:manualLayout>
          <c:xMode val="edge"/>
          <c:yMode val="edge"/>
          <c:x val="0.25294570052888393"/>
          <c:y val="1.716738197424892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4.9163589577524175E-2"/>
                  <c:y val="-0.25478523588626123"/>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xVal>
            <c:numRef>
              <c:f>'RBC Calculator'!$C$87:$C$91</c:f>
              <c:numCache>
                <c:formatCode>General</c:formatCode>
                <c:ptCount val="5"/>
                <c:pt idx="0">
                  <c:v>2014</c:v>
                </c:pt>
                <c:pt idx="1">
                  <c:v>2015</c:v>
                </c:pt>
                <c:pt idx="2">
                  <c:v>2016</c:v>
                </c:pt>
                <c:pt idx="3">
                  <c:v>2017</c:v>
                </c:pt>
                <c:pt idx="4">
                  <c:v>2018</c:v>
                </c:pt>
              </c:numCache>
            </c:numRef>
          </c:xVal>
          <c:yVal>
            <c:numRef>
              <c:f>'RBC Calculator'!$N$87:$N$91</c:f>
              <c:numCache>
                <c:formatCode>General</c:formatCode>
                <c:ptCount val="5"/>
                <c:pt idx="0">
                  <c:v>1.6778439450981608</c:v>
                </c:pt>
                <c:pt idx="1">
                  <c:v>1.9056832155463692</c:v>
                </c:pt>
                <c:pt idx="2">
                  <c:v>1.0289048762432895</c:v>
                </c:pt>
                <c:pt idx="3">
                  <c:v>0.57885803415781767</c:v>
                </c:pt>
                <c:pt idx="4">
                  <c:v>1.8601966307812834</c:v>
                </c:pt>
              </c:numCache>
            </c:numRef>
          </c:yVal>
          <c:smooth val="0"/>
        </c:ser>
        <c:dLbls>
          <c:showLegendKey val="0"/>
          <c:showVal val="0"/>
          <c:showCatName val="0"/>
          <c:showSerName val="0"/>
          <c:showPercent val="0"/>
          <c:showBubbleSize val="0"/>
        </c:dLbls>
        <c:axId val="433701808"/>
        <c:axId val="433702200"/>
      </c:scatterChart>
      <c:valAx>
        <c:axId val="433701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02200"/>
        <c:crosses val="autoZero"/>
        <c:crossBetween val="midCat"/>
      </c:valAx>
      <c:valAx>
        <c:axId val="433702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01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Regression survey 0+ up to 2018</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43088429299034714"/>
                  <c:y val="-1.7765709250882646E-2"/>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xVal>
            <c:numRef>
              <c:f>'RBC Calculator'!$C$87:$C$91</c:f>
              <c:numCache>
                <c:formatCode>General</c:formatCode>
                <c:ptCount val="5"/>
                <c:pt idx="0">
                  <c:v>2014</c:v>
                </c:pt>
                <c:pt idx="1">
                  <c:v>2015</c:v>
                </c:pt>
                <c:pt idx="2">
                  <c:v>2016</c:v>
                </c:pt>
                <c:pt idx="3">
                  <c:v>2017</c:v>
                </c:pt>
                <c:pt idx="4">
                  <c:v>2018</c:v>
                </c:pt>
              </c:numCache>
            </c:numRef>
          </c:xVal>
          <c:yVal>
            <c:numRef>
              <c:f>'RBC Calculator'!$M$87:$M$91</c:f>
              <c:numCache>
                <c:formatCode>General</c:formatCode>
                <c:ptCount val="5"/>
                <c:pt idx="0">
                  <c:v>1.2234812707139791</c:v>
                </c:pt>
                <c:pt idx="1">
                  <c:v>0.57829733888100332</c:v>
                </c:pt>
                <c:pt idx="2">
                  <c:v>0.88004159919903402</c:v>
                </c:pt>
                <c:pt idx="3">
                  <c:v>-0.75928698306449027</c:v>
                </c:pt>
                <c:pt idx="4">
                  <c:v>0.47436908675537554</c:v>
                </c:pt>
              </c:numCache>
            </c:numRef>
          </c:yVal>
          <c:smooth val="0"/>
        </c:ser>
        <c:dLbls>
          <c:showLegendKey val="0"/>
          <c:showVal val="0"/>
          <c:showCatName val="0"/>
          <c:showSerName val="0"/>
          <c:showPercent val="0"/>
          <c:showBubbleSize val="0"/>
        </c:dLbls>
        <c:axId val="433702984"/>
        <c:axId val="433703376"/>
      </c:scatterChart>
      <c:valAx>
        <c:axId val="433702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03376"/>
        <c:crosses val="autoZero"/>
        <c:crossBetween val="midCat"/>
      </c:valAx>
      <c:valAx>
        <c:axId val="433703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02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1">
                    <a:lumMod val="50000"/>
                  </a:schemeClr>
                </a:solidFill>
                <a:latin typeface="+mn-lt"/>
                <a:ea typeface="+mn-ea"/>
                <a:cs typeface="+mn-cs"/>
              </a:defRPr>
            </a:pPr>
            <a:r>
              <a:rPr lang="en-US" b="1" i="0" baseline="0">
                <a:solidFill>
                  <a:schemeClr val="accent1">
                    <a:lumMod val="50000"/>
                  </a:schemeClr>
                </a:solidFill>
              </a:rPr>
              <a:t>Preseason 1+ survey regression updated to 2018</a:t>
            </a:r>
          </a:p>
        </c:rich>
      </c:tx>
      <c:layout>
        <c:manualLayout>
          <c:xMode val="edge"/>
          <c:yMode val="edge"/>
          <c:x val="0.11862597100688309"/>
          <c:y val="1.34029140834744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1">
                  <a:lumMod val="50000"/>
                </a:schemeClr>
              </a:solidFill>
              <a:latin typeface="+mn-lt"/>
              <a:ea typeface="+mn-ea"/>
              <a:cs typeface="+mn-cs"/>
            </a:defRPr>
          </a:pPr>
          <a:endParaRPr lang="en-US"/>
        </a:p>
      </c:txPr>
    </c:title>
    <c:autoTitleDeleted val="0"/>
    <c:plotArea>
      <c:layout>
        <c:manualLayout>
          <c:layoutTarget val="inner"/>
          <c:xMode val="edge"/>
          <c:yMode val="edge"/>
          <c:x val="8.1731284646501492E-2"/>
          <c:y val="0.13408391736282116"/>
          <c:w val="0.8727050997313256"/>
          <c:h val="0.79043816581750792"/>
        </c:manualLayout>
      </c:layout>
      <c:scatterChart>
        <c:scatterStyle val="lineMarker"/>
        <c:varyColors val="0"/>
        <c:ser>
          <c:idx val="0"/>
          <c:order val="0"/>
          <c:spPr>
            <a:ln w="19050" cap="rnd">
              <a:solidFill>
                <a:schemeClr val="accent1"/>
              </a:solidFill>
              <a:round/>
            </a:ln>
            <a:effectLst/>
          </c:spPr>
          <c:marker>
            <c:symbol val="circle"/>
            <c:size val="7"/>
            <c:spPr>
              <a:solidFill>
                <a:srgbClr val="00B050"/>
              </a:solidFill>
              <a:ln w="9525">
                <a:solidFill>
                  <a:schemeClr val="accent1"/>
                </a:solidFill>
              </a:ln>
              <a:effectLst/>
            </c:spPr>
          </c:marker>
          <c:trendline>
            <c:spPr>
              <a:ln w="44450" cap="rnd">
                <a:solidFill>
                  <a:srgbClr val="00B050"/>
                </a:solidFill>
                <a:prstDash val="sysDash"/>
              </a:ln>
              <a:effectLst/>
            </c:spPr>
            <c:trendlineType val="linear"/>
            <c:dispRSqr val="0"/>
            <c:dispEq val="1"/>
            <c:trendlineLbl>
              <c:layout>
                <c:manualLayout>
                  <c:x val="-0.48785259927053021"/>
                  <c:y val="-0.25689056479944128"/>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accent1">
                          <a:lumMod val="50000"/>
                        </a:schemeClr>
                      </a:solidFill>
                      <a:latin typeface="+mn-lt"/>
                      <a:ea typeface="+mn-ea"/>
                      <a:cs typeface="+mn-cs"/>
                    </a:defRPr>
                  </a:pPr>
                  <a:endParaRPr lang="en-US"/>
                </a:p>
              </c:txPr>
            </c:trendlineLbl>
          </c:trendline>
          <c:xVal>
            <c:numRef>
              <c:f>'RBC Calculator'!$C$87:$C$91</c:f>
              <c:numCache>
                <c:formatCode>General</c:formatCode>
                <c:ptCount val="5"/>
                <c:pt idx="0">
                  <c:v>2014</c:v>
                </c:pt>
                <c:pt idx="1">
                  <c:v>2015</c:v>
                </c:pt>
                <c:pt idx="2">
                  <c:v>2016</c:v>
                </c:pt>
                <c:pt idx="3">
                  <c:v>2017</c:v>
                </c:pt>
                <c:pt idx="4">
                  <c:v>2018</c:v>
                </c:pt>
              </c:numCache>
            </c:numRef>
          </c:xVal>
          <c:yVal>
            <c:numRef>
              <c:f>'RBC Calculator'!$N$87:$N$91</c:f>
              <c:numCache>
                <c:formatCode>General</c:formatCode>
                <c:ptCount val="5"/>
                <c:pt idx="0">
                  <c:v>1.6778439450981608</c:v>
                </c:pt>
                <c:pt idx="1">
                  <c:v>1.9056832155463692</c:v>
                </c:pt>
                <c:pt idx="2">
                  <c:v>1.0289048762432895</c:v>
                </c:pt>
                <c:pt idx="3">
                  <c:v>0.57885803415781767</c:v>
                </c:pt>
                <c:pt idx="4">
                  <c:v>1.8601966307812834</c:v>
                </c:pt>
              </c:numCache>
            </c:numRef>
          </c:yVal>
          <c:smooth val="0"/>
        </c:ser>
        <c:dLbls>
          <c:showLegendKey val="0"/>
          <c:showVal val="0"/>
          <c:showCatName val="0"/>
          <c:showSerName val="0"/>
          <c:showPercent val="0"/>
          <c:showBubbleSize val="0"/>
        </c:dLbls>
        <c:axId val="433704160"/>
        <c:axId val="433704552"/>
      </c:scatterChart>
      <c:valAx>
        <c:axId val="433704160"/>
        <c:scaling>
          <c:orientation val="minMax"/>
          <c:max val="2019"/>
          <c:min val="201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33704552"/>
        <c:crosses val="autoZero"/>
        <c:crossBetween val="midCat"/>
      </c:valAx>
      <c:valAx>
        <c:axId val="433704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33704160"/>
        <c:crosses val="autoZero"/>
        <c:crossBetween val="midCat"/>
      </c:valAx>
      <c:spPr>
        <a:solidFill>
          <a:srgbClr val="FFFFE5"/>
        </a:solidFill>
        <a:ln>
          <a:noFill/>
        </a:ln>
        <a:effectLst/>
      </c:spPr>
    </c:plotArea>
    <c:plotVisOnly val="1"/>
    <c:dispBlanksAs val="gap"/>
    <c:showDLblsOverMax val="0"/>
  </c:chart>
  <c:spPr>
    <a:solidFill>
      <a:schemeClr val="accent1">
        <a:lumMod val="40000"/>
        <a:lumOff val="60000"/>
      </a:schemeClr>
    </a:solidFill>
    <a:ln w="9525" cap="flat" cmpd="sng" algn="ctr">
      <a:noFill/>
      <a:round/>
    </a:ln>
    <a:effectLst/>
  </c:spPr>
  <c:txPr>
    <a:bodyPr/>
    <a:lstStyle/>
    <a:p>
      <a:pPr>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accent1">
                    <a:lumMod val="50000"/>
                  </a:schemeClr>
                </a:solidFill>
                <a:latin typeface="+mn-lt"/>
                <a:ea typeface="+mn-ea"/>
                <a:cs typeface="+mn-cs"/>
              </a:defRPr>
            </a:pPr>
            <a:r>
              <a:rPr lang="en-US" b="1" i="0" baseline="0">
                <a:solidFill>
                  <a:schemeClr val="accent1">
                    <a:lumMod val="50000"/>
                  </a:schemeClr>
                </a:solidFill>
              </a:rPr>
              <a:t>Preseason 0+ survey regression updated to 2018	 </a:t>
            </a:r>
          </a:p>
        </c:rich>
      </c:tx>
      <c:layout>
        <c:manualLayout>
          <c:xMode val="edge"/>
          <c:yMode val="edge"/>
          <c:x val="0.13865900597095798"/>
          <c:y val="1.3411388232668993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accent1">
                  <a:lumMod val="50000"/>
                </a:schemeClr>
              </a:solidFill>
              <a:latin typeface="+mn-lt"/>
              <a:ea typeface="+mn-ea"/>
              <a:cs typeface="+mn-cs"/>
            </a:defRPr>
          </a:pPr>
          <a:endParaRPr lang="en-US"/>
        </a:p>
      </c:txPr>
    </c:title>
    <c:autoTitleDeleted val="0"/>
    <c:plotArea>
      <c:layout>
        <c:manualLayout>
          <c:layoutTarget val="inner"/>
          <c:xMode val="edge"/>
          <c:yMode val="edge"/>
          <c:x val="8.1731284646501492E-2"/>
          <c:y val="0.12155834829899004"/>
          <c:w val="0.87430647332923839"/>
          <c:h val="0.82596750939412167"/>
        </c:manualLayout>
      </c:layout>
      <c:scatterChart>
        <c:scatterStyle val="lineMarker"/>
        <c:varyColors val="0"/>
        <c:ser>
          <c:idx val="0"/>
          <c:order val="0"/>
          <c:spPr>
            <a:ln w="19050" cap="rnd">
              <a:solidFill>
                <a:schemeClr val="accent1"/>
              </a:solidFill>
              <a:round/>
            </a:ln>
            <a:effectLst/>
          </c:spPr>
          <c:marker>
            <c:symbol val="circle"/>
            <c:size val="7"/>
            <c:spPr>
              <a:solidFill>
                <a:srgbClr val="00B050"/>
              </a:solidFill>
              <a:ln w="9525">
                <a:solidFill>
                  <a:schemeClr val="accent1"/>
                </a:solidFill>
              </a:ln>
              <a:effectLst/>
            </c:spPr>
          </c:marker>
          <c:trendline>
            <c:spPr>
              <a:ln w="44450" cap="rnd">
                <a:solidFill>
                  <a:srgbClr val="00B050"/>
                </a:solidFill>
                <a:prstDash val="sysDash"/>
              </a:ln>
              <a:effectLst/>
            </c:spPr>
            <c:trendlineType val="linear"/>
            <c:dispRSqr val="0"/>
            <c:dispEq val="1"/>
            <c:trendlineLbl>
              <c:layout>
                <c:manualLayout>
                  <c:x val="-0.48530102837278916"/>
                  <c:y val="-0.209505091375359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accent1">
                          <a:lumMod val="50000"/>
                        </a:schemeClr>
                      </a:solidFill>
                      <a:latin typeface="+mn-lt"/>
                      <a:ea typeface="+mn-ea"/>
                      <a:cs typeface="+mn-cs"/>
                    </a:defRPr>
                  </a:pPr>
                  <a:endParaRPr lang="en-US"/>
                </a:p>
              </c:txPr>
            </c:trendlineLbl>
          </c:trendline>
          <c:xVal>
            <c:numRef>
              <c:f>'RBC Calculator'!$C$87:$C$91</c:f>
              <c:numCache>
                <c:formatCode>General</c:formatCode>
                <c:ptCount val="5"/>
                <c:pt idx="0">
                  <c:v>2014</c:v>
                </c:pt>
                <c:pt idx="1">
                  <c:v>2015</c:v>
                </c:pt>
                <c:pt idx="2">
                  <c:v>2016</c:v>
                </c:pt>
                <c:pt idx="3">
                  <c:v>2017</c:v>
                </c:pt>
                <c:pt idx="4">
                  <c:v>2018</c:v>
                </c:pt>
              </c:numCache>
            </c:numRef>
          </c:xVal>
          <c:yVal>
            <c:numRef>
              <c:f>'RBC Calculator'!$M$87:$M$91</c:f>
              <c:numCache>
                <c:formatCode>General</c:formatCode>
                <c:ptCount val="5"/>
                <c:pt idx="0">
                  <c:v>1.2234812707139791</c:v>
                </c:pt>
                <c:pt idx="1">
                  <c:v>0.57829733888100332</c:v>
                </c:pt>
                <c:pt idx="2">
                  <c:v>0.88004159919903402</c:v>
                </c:pt>
                <c:pt idx="3">
                  <c:v>-0.75928698306449027</c:v>
                </c:pt>
                <c:pt idx="4">
                  <c:v>0.47436908675537554</c:v>
                </c:pt>
              </c:numCache>
            </c:numRef>
          </c:yVal>
          <c:smooth val="0"/>
        </c:ser>
        <c:dLbls>
          <c:showLegendKey val="0"/>
          <c:showVal val="0"/>
          <c:showCatName val="0"/>
          <c:showSerName val="0"/>
          <c:showPercent val="0"/>
          <c:showBubbleSize val="0"/>
        </c:dLbls>
        <c:axId val="433705336"/>
        <c:axId val="435159576"/>
      </c:scatterChart>
      <c:valAx>
        <c:axId val="433705336"/>
        <c:scaling>
          <c:orientation val="minMax"/>
          <c:max val="2019"/>
          <c:min val="201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435159576"/>
        <c:crosses val="autoZero"/>
        <c:crossBetween val="midCat"/>
      </c:valAx>
      <c:valAx>
        <c:axId val="435159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433705336"/>
        <c:crosses val="autoZero"/>
        <c:crossBetween val="midCat"/>
      </c:valAx>
      <c:spPr>
        <a:solidFill>
          <a:srgbClr val="FFFFE5"/>
        </a:solidFill>
        <a:ln>
          <a:solidFill>
            <a:schemeClr val="tx1">
              <a:lumMod val="65000"/>
              <a:lumOff val="35000"/>
            </a:schemeClr>
          </a:solidFill>
        </a:ln>
        <a:effectLst/>
      </c:spPr>
    </c:plotArea>
    <c:plotVisOnly val="1"/>
    <c:dispBlanksAs val="gap"/>
    <c:showDLblsOverMax val="0"/>
  </c:chart>
  <c:spPr>
    <a:solidFill>
      <a:schemeClr val="accent1">
        <a:lumMod val="40000"/>
        <a:lumOff val="60000"/>
      </a:schemeClr>
    </a:solidFill>
    <a:ln w="9525" cap="flat" cmpd="sng" algn="ctr">
      <a:noFill/>
      <a:round/>
    </a:ln>
    <a:effectLst/>
  </c:spPr>
  <c:txPr>
    <a:bodyPr/>
    <a:lstStyle/>
    <a:p>
      <a:pPr>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accent1">
                    <a:lumMod val="50000"/>
                  </a:schemeClr>
                </a:solidFill>
                <a:latin typeface="+mn-lt"/>
                <a:ea typeface="+mn-ea"/>
                <a:cs typeface="+mn-cs"/>
              </a:defRPr>
            </a:pPr>
            <a:r>
              <a:rPr lang="en-US" b="1" i="0" baseline="0">
                <a:solidFill>
                  <a:schemeClr val="accent1">
                    <a:lumMod val="50000"/>
                  </a:schemeClr>
                </a:solidFill>
              </a:rPr>
              <a:t>CPUE_TIB regression updated to  2018 </a:t>
            </a:r>
          </a:p>
        </c:rich>
      </c:tx>
      <c:layout>
        <c:manualLayout>
          <c:xMode val="edge"/>
          <c:yMode val="edge"/>
          <c:x val="0.21122047639010885"/>
          <c:y val="1.3390070681426617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accent1">
                  <a:lumMod val="50000"/>
                </a:schemeClr>
              </a:solidFill>
              <a:latin typeface="+mn-lt"/>
              <a:ea typeface="+mn-ea"/>
              <a:cs typeface="+mn-cs"/>
            </a:defRPr>
          </a:pPr>
          <a:endParaRPr lang="en-US"/>
        </a:p>
      </c:txPr>
    </c:title>
    <c:autoTitleDeleted val="0"/>
    <c:plotArea>
      <c:layout>
        <c:manualLayout>
          <c:layoutTarget val="inner"/>
          <c:xMode val="edge"/>
          <c:yMode val="edge"/>
          <c:x val="8.1731284646501492E-2"/>
          <c:y val="0.11216527311930635"/>
          <c:w val="0.87430649932544957"/>
          <c:h val="0.84652011040106623"/>
        </c:manualLayout>
      </c:layout>
      <c:scatterChart>
        <c:scatterStyle val="lineMarker"/>
        <c:varyColors val="0"/>
        <c:ser>
          <c:idx val="0"/>
          <c:order val="0"/>
          <c:spPr>
            <a:ln w="19050" cap="rnd">
              <a:solidFill>
                <a:schemeClr val="accent1"/>
              </a:solidFill>
              <a:round/>
            </a:ln>
            <a:effectLst/>
          </c:spPr>
          <c:marker>
            <c:symbol val="circle"/>
            <c:size val="7"/>
            <c:spPr>
              <a:solidFill>
                <a:schemeClr val="accent4">
                  <a:lumMod val="75000"/>
                </a:schemeClr>
              </a:solidFill>
              <a:ln w="9525">
                <a:solidFill>
                  <a:schemeClr val="accent1"/>
                </a:solidFill>
              </a:ln>
              <a:effectLst/>
            </c:spPr>
          </c:marker>
          <c:trendline>
            <c:spPr>
              <a:ln w="44450" cap="rnd">
                <a:solidFill>
                  <a:schemeClr val="accent4">
                    <a:lumMod val="75000"/>
                  </a:schemeClr>
                </a:solidFill>
                <a:prstDash val="sysDash"/>
              </a:ln>
              <a:effectLst/>
            </c:spPr>
            <c:trendlineType val="linear"/>
            <c:dispRSqr val="0"/>
            <c:dispEq val="1"/>
            <c:trendlineLbl>
              <c:layout>
                <c:manualLayout>
                  <c:x val="5.4635713295678644E-2"/>
                  <c:y val="-0.4716288255191680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accent1">
                          <a:lumMod val="50000"/>
                        </a:schemeClr>
                      </a:solidFill>
                      <a:latin typeface="+mn-lt"/>
                      <a:ea typeface="+mn-ea"/>
                      <a:cs typeface="+mn-cs"/>
                    </a:defRPr>
                  </a:pPr>
                  <a:endParaRPr lang="en-US"/>
                </a:p>
              </c:txPr>
            </c:trendlineLbl>
          </c:trendline>
          <c:xVal>
            <c:numRef>
              <c:f>'RBC Calculator'!$C$87:$C$91</c:f>
              <c:numCache>
                <c:formatCode>General</c:formatCode>
                <c:ptCount val="5"/>
                <c:pt idx="0">
                  <c:v>2014</c:v>
                </c:pt>
                <c:pt idx="1">
                  <c:v>2015</c:v>
                </c:pt>
                <c:pt idx="2">
                  <c:v>2016</c:v>
                </c:pt>
                <c:pt idx="3">
                  <c:v>2017</c:v>
                </c:pt>
                <c:pt idx="4">
                  <c:v>2018</c:v>
                </c:pt>
              </c:numCache>
            </c:numRef>
          </c:xVal>
          <c:yVal>
            <c:numRef>
              <c:f>'RBC Calculator'!$J$87:$J$91</c:f>
              <c:numCache>
                <c:formatCode>0.00</c:formatCode>
                <c:ptCount val="5"/>
                <c:pt idx="0">
                  <c:v>7.6961041136128394E-2</c:v>
                </c:pt>
                <c:pt idx="1">
                  <c:v>-8.3381608939051013E-2</c:v>
                </c:pt>
                <c:pt idx="2">
                  <c:v>0.13976194237515863</c:v>
                </c:pt>
                <c:pt idx="3">
                  <c:v>-9.431067947124129E-2</c:v>
                </c:pt>
                <c:pt idx="4">
                  <c:v>-6.1875403718087529E-2</c:v>
                </c:pt>
              </c:numCache>
            </c:numRef>
          </c:yVal>
          <c:smooth val="0"/>
        </c:ser>
        <c:dLbls>
          <c:showLegendKey val="0"/>
          <c:showVal val="0"/>
          <c:showCatName val="0"/>
          <c:showSerName val="0"/>
          <c:showPercent val="0"/>
          <c:showBubbleSize val="0"/>
        </c:dLbls>
        <c:axId val="435161928"/>
        <c:axId val="435162320"/>
      </c:scatterChart>
      <c:valAx>
        <c:axId val="435161928"/>
        <c:scaling>
          <c:orientation val="minMax"/>
          <c:max val="2019"/>
          <c:min val="201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435162320"/>
        <c:crosses val="autoZero"/>
        <c:crossBetween val="midCat"/>
      </c:valAx>
      <c:valAx>
        <c:axId val="435162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435161928"/>
        <c:crosses val="autoZero"/>
        <c:crossBetween val="midCat"/>
      </c:valAx>
      <c:spPr>
        <a:solidFill>
          <a:srgbClr val="FFFFE5"/>
        </a:solidFill>
        <a:ln>
          <a:noFill/>
        </a:ln>
        <a:effectLst/>
      </c:spPr>
    </c:plotArea>
    <c:plotVisOnly val="1"/>
    <c:dispBlanksAs val="gap"/>
    <c:showDLblsOverMax val="0"/>
  </c:chart>
  <c:spPr>
    <a:solidFill>
      <a:schemeClr val="accent1">
        <a:lumMod val="40000"/>
        <a:lumOff val="60000"/>
      </a:schemeClr>
    </a:solidFill>
    <a:ln w="9525" cap="flat" cmpd="sng" algn="ctr">
      <a:noFill/>
      <a:round/>
    </a:ln>
    <a:effectLst/>
  </c:spPr>
  <c:txPr>
    <a:bodyPr/>
    <a:lstStyle/>
    <a:p>
      <a:pPr>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accent1">
                    <a:lumMod val="50000"/>
                  </a:schemeClr>
                </a:solidFill>
                <a:latin typeface="+mn-lt"/>
                <a:ea typeface="+mn-ea"/>
                <a:cs typeface="+mn-cs"/>
              </a:defRPr>
            </a:pPr>
            <a:r>
              <a:rPr lang="en-US" b="1" i="0" baseline="0">
                <a:solidFill>
                  <a:schemeClr val="accent1">
                    <a:lumMod val="50000"/>
                  </a:schemeClr>
                </a:solidFill>
              </a:rPr>
              <a:t>CPUE_TVH regression updaed to 2018</a:t>
            </a:r>
          </a:p>
        </c:rich>
      </c:tx>
      <c:layout>
        <c:manualLayout>
          <c:xMode val="edge"/>
          <c:yMode val="edge"/>
          <c:x val="0.21383379907386718"/>
          <c:y val="1.3417325475851475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accent1">
                  <a:lumMod val="50000"/>
                </a:schemeClr>
              </a:solidFill>
              <a:latin typeface="+mn-lt"/>
              <a:ea typeface="+mn-ea"/>
              <a:cs typeface="+mn-cs"/>
            </a:defRPr>
          </a:pPr>
          <a:endParaRPr lang="en-US"/>
        </a:p>
      </c:txPr>
    </c:title>
    <c:autoTitleDeleted val="0"/>
    <c:plotArea>
      <c:layout>
        <c:manualLayout>
          <c:layoutTarget val="inner"/>
          <c:xMode val="edge"/>
          <c:yMode val="edge"/>
          <c:x val="8.1731284646501492E-2"/>
          <c:y val="0.11100221731617203"/>
          <c:w val="0.87285676427132419"/>
          <c:h val="0.84768303051597882"/>
        </c:manualLayout>
      </c:layout>
      <c:scatterChart>
        <c:scatterStyle val="lineMarker"/>
        <c:varyColors val="0"/>
        <c:ser>
          <c:idx val="0"/>
          <c:order val="0"/>
          <c:spPr>
            <a:ln w="19050" cap="rnd">
              <a:solidFill>
                <a:schemeClr val="accent1"/>
              </a:solidFill>
              <a:round/>
            </a:ln>
            <a:effectLst/>
          </c:spPr>
          <c:marker>
            <c:symbol val="circle"/>
            <c:size val="7"/>
            <c:spPr>
              <a:solidFill>
                <a:schemeClr val="accent4">
                  <a:lumMod val="75000"/>
                </a:schemeClr>
              </a:solidFill>
              <a:ln w="9525">
                <a:solidFill>
                  <a:schemeClr val="accent1"/>
                </a:solidFill>
              </a:ln>
              <a:effectLst/>
            </c:spPr>
          </c:marker>
          <c:trendline>
            <c:spPr>
              <a:ln w="44450" cap="rnd">
                <a:solidFill>
                  <a:schemeClr val="accent4">
                    <a:lumMod val="75000"/>
                  </a:schemeClr>
                </a:solidFill>
                <a:prstDash val="sysDash"/>
              </a:ln>
              <a:effectLst/>
            </c:spPr>
            <c:trendlineType val="linear"/>
            <c:dispRSqr val="0"/>
            <c:dispEq val="1"/>
            <c:trendlineLbl>
              <c:layout>
                <c:manualLayout>
                  <c:x val="0.1445359177195274"/>
                  <c:y val="-0.1746371677919028"/>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accent1">
                          <a:lumMod val="50000"/>
                        </a:schemeClr>
                      </a:solidFill>
                      <a:latin typeface="+mn-lt"/>
                      <a:ea typeface="+mn-ea"/>
                      <a:cs typeface="+mn-cs"/>
                    </a:defRPr>
                  </a:pPr>
                  <a:endParaRPr lang="en-US"/>
                </a:p>
              </c:txPr>
            </c:trendlineLbl>
          </c:trendline>
          <c:xVal>
            <c:numRef>
              <c:f>'RBC Calculator'!$C$87:$C$91</c:f>
              <c:numCache>
                <c:formatCode>General</c:formatCode>
                <c:ptCount val="5"/>
                <c:pt idx="0">
                  <c:v>2014</c:v>
                </c:pt>
                <c:pt idx="1">
                  <c:v>2015</c:v>
                </c:pt>
                <c:pt idx="2">
                  <c:v>2016</c:v>
                </c:pt>
                <c:pt idx="3">
                  <c:v>2017</c:v>
                </c:pt>
                <c:pt idx="4">
                  <c:v>2018</c:v>
                </c:pt>
              </c:numCache>
            </c:numRef>
          </c:xVal>
          <c:yVal>
            <c:numRef>
              <c:f>'RBC Calculator'!$L$86:$L$90</c:f>
              <c:numCache>
                <c:formatCode>0.00</c:formatCode>
                <c:ptCount val="5"/>
                <c:pt idx="0">
                  <c:v>0.20701416938432612</c:v>
                </c:pt>
                <c:pt idx="1">
                  <c:v>-6.1875403718087529E-2</c:v>
                </c:pt>
                <c:pt idx="2">
                  <c:v>-0.54472717544167215</c:v>
                </c:pt>
                <c:pt idx="3">
                  <c:v>4.8790164169432049E-2</c:v>
                </c:pt>
                <c:pt idx="4">
                  <c:v>-0.38566248081198462</c:v>
                </c:pt>
              </c:numCache>
            </c:numRef>
          </c:yVal>
          <c:smooth val="0"/>
        </c:ser>
        <c:dLbls>
          <c:showLegendKey val="0"/>
          <c:showVal val="0"/>
          <c:showCatName val="0"/>
          <c:showSerName val="0"/>
          <c:showPercent val="0"/>
          <c:showBubbleSize val="0"/>
        </c:dLbls>
        <c:axId val="434423488"/>
        <c:axId val="434423880"/>
      </c:scatterChart>
      <c:valAx>
        <c:axId val="434423488"/>
        <c:scaling>
          <c:orientation val="minMax"/>
          <c:max val="2019"/>
          <c:min val="201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434423880"/>
        <c:crosses val="autoZero"/>
        <c:crossBetween val="midCat"/>
      </c:valAx>
      <c:valAx>
        <c:axId val="434423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434423488"/>
        <c:crosses val="autoZero"/>
        <c:crossBetween val="midCat"/>
      </c:valAx>
      <c:spPr>
        <a:solidFill>
          <a:srgbClr val="FFFFE5"/>
        </a:solidFill>
        <a:ln>
          <a:noFill/>
        </a:ln>
        <a:effectLst/>
      </c:spPr>
    </c:plotArea>
    <c:plotVisOnly val="1"/>
    <c:dispBlanksAs val="gap"/>
    <c:showDLblsOverMax val="0"/>
  </c:chart>
  <c:spPr>
    <a:solidFill>
      <a:schemeClr val="accent1">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solidFill>
                  <a:schemeClr val="accent1">
                    <a:lumMod val="50000"/>
                  </a:schemeClr>
                </a:solidFill>
              </a:defRPr>
            </a:pPr>
            <a:r>
              <a:rPr lang="en-US" sz="1400" baseline="0">
                <a:solidFill>
                  <a:schemeClr val="accent1">
                    <a:lumMod val="50000"/>
                  </a:schemeClr>
                </a:solidFill>
              </a:rPr>
              <a:t>Historical TACs and Harvest Control Rule RBC</a:t>
            </a:r>
          </a:p>
        </c:rich>
      </c:tx>
      <c:layout>
        <c:manualLayout>
          <c:xMode val="edge"/>
          <c:yMode val="edge"/>
          <c:x val="0.24952634212337119"/>
          <c:y val="1.0926846372587635E-2"/>
        </c:manualLayout>
      </c:layout>
      <c:overlay val="0"/>
    </c:title>
    <c:autoTitleDeleted val="0"/>
    <c:plotArea>
      <c:layout>
        <c:manualLayout>
          <c:layoutTarget val="inner"/>
          <c:xMode val="edge"/>
          <c:yMode val="edge"/>
          <c:x val="0.12003945729186261"/>
          <c:y val="0.12895125984073622"/>
          <c:w val="0.84938983407979296"/>
          <c:h val="0.76014827988799583"/>
        </c:manualLayout>
      </c:layout>
      <c:barChart>
        <c:barDir val="col"/>
        <c:grouping val="clustered"/>
        <c:varyColors val="0"/>
        <c:ser>
          <c:idx val="0"/>
          <c:order val="0"/>
          <c:tx>
            <c:v>TAC/RBC</c:v>
          </c:tx>
          <c:spPr>
            <a:ln>
              <a:solidFill>
                <a:schemeClr val="bg2">
                  <a:lumMod val="25000"/>
                </a:schemeClr>
              </a:solidFill>
            </a:ln>
          </c:spPr>
          <c:invertIfNegative val="0"/>
          <c:dPt>
            <c:idx val="12"/>
            <c:invertIfNegative val="0"/>
            <c:bubble3D val="0"/>
            <c:spPr>
              <a:solidFill>
                <a:srgbClr val="FFC000"/>
              </a:solidFill>
              <a:ln>
                <a:solidFill>
                  <a:schemeClr val="bg2">
                    <a:lumMod val="25000"/>
                  </a:schemeClr>
                </a:solidFill>
              </a:ln>
            </c:spPr>
          </c:dPt>
          <c:cat>
            <c:numRef>
              <c:f>'RBC Calculator'!$C$29:$C$41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'RBC Calculator'!$J$29:$J$41</c:f>
              <c:numCache>
                <c:formatCode>0</c:formatCode>
                <c:ptCount val="13"/>
                <c:pt idx="0">
                  <c:v>842</c:v>
                </c:pt>
                <c:pt idx="1">
                  <c:v>751</c:v>
                </c:pt>
                <c:pt idx="2">
                  <c:v>450</c:v>
                </c:pt>
                <c:pt idx="3">
                  <c:v>853</c:v>
                </c:pt>
                <c:pt idx="4">
                  <c:v>803</c:v>
                </c:pt>
                <c:pt idx="5">
                  <c:v>964</c:v>
                </c:pt>
                <c:pt idx="6">
                  <c:v>871</c:v>
                </c:pt>
                <c:pt idx="7">
                  <c:v>616</c:v>
                </c:pt>
                <c:pt idx="8">
                  <c:v>769</c:v>
                </c:pt>
                <c:pt idx="9">
                  <c:v>796</c:v>
                </c:pt>
                <c:pt idx="10" formatCode="General">
                  <c:v>495</c:v>
                </c:pt>
                <c:pt idx="11" formatCode="General">
                  <c:v>299</c:v>
                </c:pt>
                <c:pt idx="12">
                  <c:v>500.27990291444752</c:v>
                </c:pt>
              </c:numCache>
            </c:numRef>
          </c:val>
        </c:ser>
        <c:dLbls>
          <c:showLegendKey val="0"/>
          <c:showVal val="0"/>
          <c:showCatName val="0"/>
          <c:showSerName val="0"/>
          <c:showPercent val="0"/>
          <c:showBubbleSize val="0"/>
        </c:dLbls>
        <c:gapWidth val="50"/>
        <c:axId val="434424664"/>
        <c:axId val="434425056"/>
      </c:barChart>
      <c:lineChart>
        <c:grouping val="standard"/>
        <c:varyColors val="0"/>
        <c:ser>
          <c:idx val="1"/>
          <c:order val="1"/>
          <c:tx>
            <c:strRef>
              <c:f>'RBC Calculator'!$K$26</c:f>
              <c:strCache>
                <c:ptCount val="1"/>
                <c:pt idx="0">
                  <c:v>Average</c:v>
                </c:pt>
              </c:strCache>
            </c:strRef>
          </c:tx>
          <c:spPr>
            <a:ln w="41275">
              <a:solidFill>
                <a:schemeClr val="accent1">
                  <a:lumMod val="75000"/>
                </a:schemeClr>
              </a:solidFill>
              <a:prstDash val="sysDash"/>
            </a:ln>
          </c:spPr>
          <c:marker>
            <c:symbol val="none"/>
          </c:marker>
          <c:cat>
            <c:numRef>
              <c:f>'RBC Calculator'!$C$29:$C$40</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'RBC Calculator'!$K$29:$K$40</c:f>
              <c:numCache>
                <c:formatCode>0</c:formatCode>
                <c:ptCount val="12"/>
                <c:pt idx="0">
                  <c:v>690.76923076923072</c:v>
                </c:pt>
                <c:pt idx="1">
                  <c:v>690.76923076923072</c:v>
                </c:pt>
                <c:pt idx="2">
                  <c:v>690.76923076923072</c:v>
                </c:pt>
                <c:pt idx="3">
                  <c:v>690.76923076923072</c:v>
                </c:pt>
                <c:pt idx="4">
                  <c:v>690.76923076923072</c:v>
                </c:pt>
                <c:pt idx="5">
                  <c:v>690.76923076923072</c:v>
                </c:pt>
                <c:pt idx="6">
                  <c:v>690.76923076923072</c:v>
                </c:pt>
                <c:pt idx="7">
                  <c:v>690.76923076923072</c:v>
                </c:pt>
                <c:pt idx="8">
                  <c:v>690.76923076923072</c:v>
                </c:pt>
                <c:pt idx="9">
                  <c:v>690.76923076923072</c:v>
                </c:pt>
                <c:pt idx="10">
                  <c:v>690.76923076923072</c:v>
                </c:pt>
                <c:pt idx="11">
                  <c:v>690.76923076923072</c:v>
                </c:pt>
              </c:numCache>
            </c:numRef>
          </c:val>
          <c:smooth val="0"/>
        </c:ser>
        <c:dLbls>
          <c:showLegendKey val="0"/>
          <c:showVal val="0"/>
          <c:showCatName val="0"/>
          <c:showSerName val="0"/>
          <c:showPercent val="0"/>
          <c:showBubbleSize val="0"/>
        </c:dLbls>
        <c:marker val="1"/>
        <c:smooth val="0"/>
        <c:axId val="434424664"/>
        <c:axId val="434425056"/>
      </c:lineChart>
      <c:catAx>
        <c:axId val="434424664"/>
        <c:scaling>
          <c:orientation val="minMax"/>
        </c:scaling>
        <c:delete val="0"/>
        <c:axPos val="b"/>
        <c:numFmt formatCode="General" sourceLinked="1"/>
        <c:majorTickMark val="out"/>
        <c:minorTickMark val="none"/>
        <c:tickLblPos val="nextTo"/>
        <c:txPr>
          <a:bodyPr/>
          <a:lstStyle/>
          <a:p>
            <a:pPr>
              <a:defRPr sz="1100" b="1" i="0" baseline="0">
                <a:solidFill>
                  <a:schemeClr val="accent1">
                    <a:lumMod val="50000"/>
                  </a:schemeClr>
                </a:solidFill>
              </a:defRPr>
            </a:pPr>
            <a:endParaRPr lang="en-US"/>
          </a:p>
        </c:txPr>
        <c:crossAx val="434425056"/>
        <c:crosses val="autoZero"/>
        <c:auto val="1"/>
        <c:lblAlgn val="ctr"/>
        <c:lblOffset val="100"/>
        <c:noMultiLvlLbl val="0"/>
      </c:catAx>
      <c:valAx>
        <c:axId val="434425056"/>
        <c:scaling>
          <c:orientation val="minMax"/>
          <c:max val="1000"/>
          <c:min val="0"/>
        </c:scaling>
        <c:delete val="0"/>
        <c:axPos val="l"/>
        <c:majorGridlines>
          <c:spPr>
            <a:ln>
              <a:prstDash val="sysDot"/>
            </a:ln>
          </c:spPr>
        </c:majorGridlines>
        <c:title>
          <c:tx>
            <c:rich>
              <a:bodyPr rot="-5400000" vert="horz"/>
              <a:lstStyle/>
              <a:p>
                <a:pPr>
                  <a:defRPr sz="1200" baseline="0">
                    <a:solidFill>
                      <a:schemeClr val="accent1">
                        <a:lumMod val="50000"/>
                      </a:schemeClr>
                    </a:solidFill>
                  </a:defRPr>
                </a:pPr>
                <a:r>
                  <a:rPr lang="en-US" sz="1200" baseline="0">
                    <a:solidFill>
                      <a:schemeClr val="accent1">
                        <a:lumMod val="50000"/>
                      </a:schemeClr>
                    </a:solidFill>
                  </a:rPr>
                  <a:t>Annual  TAC  (t)</a:t>
                </a:r>
              </a:p>
            </c:rich>
          </c:tx>
          <c:layout>
            <c:manualLayout>
              <c:xMode val="edge"/>
              <c:yMode val="edge"/>
              <c:x val="0"/>
              <c:y val="0.35706393674924952"/>
            </c:manualLayout>
          </c:layout>
          <c:overlay val="0"/>
        </c:title>
        <c:numFmt formatCode="0" sourceLinked="1"/>
        <c:majorTickMark val="out"/>
        <c:minorTickMark val="none"/>
        <c:tickLblPos val="nextTo"/>
        <c:txPr>
          <a:bodyPr/>
          <a:lstStyle/>
          <a:p>
            <a:pPr>
              <a:defRPr sz="1100" b="1" i="0" baseline="0">
                <a:solidFill>
                  <a:schemeClr val="accent1">
                    <a:lumMod val="50000"/>
                  </a:schemeClr>
                </a:solidFill>
              </a:defRPr>
            </a:pPr>
            <a:endParaRPr lang="en-US"/>
          </a:p>
        </c:txPr>
        <c:crossAx val="434424664"/>
        <c:crosses val="autoZero"/>
        <c:crossBetween val="between"/>
        <c:majorUnit val="200"/>
      </c:valAx>
      <c:spPr>
        <a:solidFill>
          <a:srgbClr val="FFFFE5"/>
        </a:solidFill>
        <a:ln>
          <a:solidFill>
            <a:schemeClr val="tx1">
              <a:lumMod val="65000"/>
              <a:lumOff val="35000"/>
            </a:schemeClr>
          </a:solidFill>
        </a:ln>
      </c:spPr>
    </c:plotArea>
    <c:legend>
      <c:legendPos val="r"/>
      <c:layout>
        <c:manualLayout>
          <c:xMode val="edge"/>
          <c:yMode val="edge"/>
          <c:x val="0.75196265982008137"/>
          <c:y val="0.15006779371652496"/>
          <c:w val="0.20141805143609084"/>
          <c:h val="0.11397533221898859"/>
        </c:manualLayout>
      </c:layout>
      <c:overlay val="0"/>
    </c:legend>
    <c:plotVisOnly val="1"/>
    <c:dispBlanksAs val="gap"/>
    <c:showDLblsOverMax val="0"/>
  </c:chart>
  <c:spPr>
    <a:solidFill>
      <a:schemeClr val="accent1">
        <a:lumMod val="40000"/>
        <a:lumOff val="60000"/>
      </a:schemeClr>
    </a:solidFill>
    <a:ln>
      <a:noFill/>
    </a:ln>
  </c:sp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3.png"/><Relationship Id="rId4" Type="http://schemas.openxmlformats.org/officeDocument/2006/relationships/chart" Target="../charts/chart4.xml"/><Relationship Id="rId9"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4.wmf"/><Relationship Id="rId6" Type="http://schemas.openxmlformats.org/officeDocument/2006/relationships/image" Target="../media/image9.wmf"/><Relationship Id="rId5" Type="http://schemas.openxmlformats.org/officeDocument/2006/relationships/image" Target="../media/image8.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xdr:from>
      <xdr:col>20</xdr:col>
      <xdr:colOff>533399</xdr:colOff>
      <xdr:row>61</xdr:row>
      <xdr:rowOff>85725</xdr:rowOff>
    </xdr:from>
    <xdr:to>
      <xdr:col>32</xdr:col>
      <xdr:colOff>180974</xdr:colOff>
      <xdr:row>83</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84</xdr:row>
      <xdr:rowOff>152400</xdr:rowOff>
    </xdr:from>
    <xdr:to>
      <xdr:col>32</xdr:col>
      <xdr:colOff>257175</xdr:colOff>
      <xdr:row>116</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1031874</xdr:colOff>
      <xdr:row>24</xdr:row>
      <xdr:rowOff>0</xdr:rowOff>
    </xdr:from>
    <xdr:to>
      <xdr:col>23</xdr:col>
      <xdr:colOff>101599</xdr:colOff>
      <xdr:row>37</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430894</xdr:colOff>
      <xdr:row>24</xdr:row>
      <xdr:rowOff>11339</xdr:rowOff>
    </xdr:from>
    <xdr:to>
      <xdr:col>15</xdr:col>
      <xdr:colOff>1043214</xdr:colOff>
      <xdr:row>37</xdr:row>
      <xdr:rowOff>123265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419554</xdr:colOff>
      <xdr:row>37</xdr:row>
      <xdr:rowOff>134470</xdr:rowOff>
    </xdr:from>
    <xdr:to>
      <xdr:col>15</xdr:col>
      <xdr:colOff>1031875</xdr:colOff>
      <xdr:row>50</xdr:row>
      <xdr:rowOff>192767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1043214</xdr:colOff>
      <xdr:row>37</xdr:row>
      <xdr:rowOff>63500</xdr:rowOff>
    </xdr:from>
    <xdr:to>
      <xdr:col>23</xdr:col>
      <xdr:colOff>88900</xdr:colOff>
      <xdr:row>50</xdr:row>
      <xdr:rowOff>192768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283482</xdr:colOff>
      <xdr:row>11</xdr:row>
      <xdr:rowOff>952500</xdr:rowOff>
    </xdr:from>
    <xdr:to>
      <xdr:col>19</xdr:col>
      <xdr:colOff>521607</xdr:colOff>
      <xdr:row>24</xdr:row>
      <xdr:rowOff>34018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941294</xdr:colOff>
      <xdr:row>4</xdr:row>
      <xdr:rowOff>67304</xdr:rowOff>
    </xdr:from>
    <xdr:to>
      <xdr:col>22</xdr:col>
      <xdr:colOff>358588</xdr:colOff>
      <xdr:row>11</xdr:row>
      <xdr:rowOff>655734</xdr:rowOff>
    </xdr:to>
    <xdr:pic>
      <xdr:nvPicPr>
        <xdr:cNvPr id="3078" name="Picture 6"/>
        <xdr:cNvPicPr>
          <a:picLocks noChangeAspect="1" noChangeArrowheads="1"/>
        </xdr:cNvPicPr>
      </xdr:nvPicPr>
      <xdr:blipFill>
        <a:blip xmlns:r="http://schemas.openxmlformats.org/officeDocument/2006/relationships" r:embed="rId8" cstate="print"/>
        <a:srcRect/>
        <a:stretch>
          <a:fillRect/>
        </a:stretch>
      </xdr:blipFill>
      <xdr:spPr bwMode="auto">
        <a:xfrm flipH="1">
          <a:off x="11418794" y="1042216"/>
          <a:ext cx="6723529" cy="3022628"/>
        </a:xfrm>
        <a:prstGeom prst="rect">
          <a:avLst/>
        </a:prstGeom>
        <a:noFill/>
        <a:ln w="1">
          <a:noFill/>
          <a:miter lim="800000"/>
          <a:headEnd/>
          <a:tailEnd type="none" w="med" len="med"/>
        </a:ln>
        <a:effectLst/>
      </xdr:spPr>
    </xdr:pic>
    <xdr:clientData/>
  </xdr:twoCellAnchor>
  <xdr:twoCellAnchor editAs="oneCell">
    <xdr:from>
      <xdr:col>19</xdr:col>
      <xdr:colOff>560294</xdr:colOff>
      <xdr:row>0</xdr:row>
      <xdr:rowOff>78442</xdr:rowOff>
    </xdr:from>
    <xdr:to>
      <xdr:col>23</xdr:col>
      <xdr:colOff>156882</xdr:colOff>
      <xdr:row>3</xdr:row>
      <xdr:rowOff>104943</xdr:rowOff>
    </xdr:to>
    <xdr:pic>
      <xdr:nvPicPr>
        <xdr:cNvPr id="14" name="Picture 13" descr="AFMA Stacked"/>
        <xdr:cNvPicPr>
          <a:picLocks noChangeAspect="1"/>
        </xdr:cNvPicPr>
      </xdr:nvPicPr>
      <xdr:blipFill>
        <a:blip xmlns:r="http://schemas.openxmlformats.org/officeDocument/2006/relationships" r:embed="rId9" cstate="screen">
          <a:duotone>
            <a:schemeClr val="accent1">
              <a:shade val="45000"/>
              <a:satMod val="135000"/>
            </a:schemeClr>
            <a:prstClr val="white"/>
          </a:duotone>
          <a:lum bright="-17000" contrast="36000"/>
        </a:blip>
        <a:srcRect/>
        <a:stretch>
          <a:fillRect/>
        </a:stretch>
      </xdr:blipFill>
      <xdr:spPr bwMode="auto">
        <a:xfrm>
          <a:off x="16517470" y="78442"/>
          <a:ext cx="2028265" cy="799707"/>
        </a:xfrm>
        <a:prstGeom prst="rect">
          <a:avLst/>
        </a:prstGeom>
        <a:noFill/>
        <a:ln w="9525">
          <a:noFill/>
          <a:miter lim="800000"/>
          <a:headEnd/>
          <a:tailEnd/>
        </a:ln>
      </xdr:spPr>
    </xdr:pic>
    <xdr:clientData/>
  </xdr:twoCellAnchor>
  <xdr:twoCellAnchor editAs="oneCell">
    <xdr:from>
      <xdr:col>1</xdr:col>
      <xdr:colOff>24653</xdr:colOff>
      <xdr:row>0</xdr:row>
      <xdr:rowOff>49305</xdr:rowOff>
    </xdr:from>
    <xdr:to>
      <xdr:col>2</xdr:col>
      <xdr:colOff>818030</xdr:colOff>
      <xdr:row>4</xdr:row>
      <xdr:rowOff>71717</xdr:rowOff>
    </xdr:to>
    <xdr:pic>
      <xdr:nvPicPr>
        <xdr:cNvPr id="10" name="Picture 9"/>
        <xdr:cNvPicPr>
          <a:picLocks noChangeAspect="1"/>
        </xdr:cNvPicPr>
      </xdr:nvPicPr>
      <xdr:blipFill>
        <a:blip xmlns:r="http://schemas.openxmlformats.org/officeDocument/2006/relationships" r:embed="rId10"/>
        <a:stretch>
          <a:fillRect/>
        </a:stretch>
      </xdr:blipFill>
      <xdr:spPr>
        <a:xfrm>
          <a:off x="24653" y="49305"/>
          <a:ext cx="999565" cy="999565"/>
        </a:xfrm>
        <a:prstGeom prst="rect">
          <a:avLst/>
        </a:prstGeom>
        <a:solidFill>
          <a:schemeClr val="bg1">
            <a:alpha val="0"/>
          </a:schemeClr>
        </a:solidFill>
        <a:effectLst/>
      </xdr:spPr>
    </xdr:pic>
    <xdr:clientData/>
  </xdr:twoCellAnchor>
  <xdr:twoCellAnchor>
    <xdr:from>
      <xdr:col>9</xdr:col>
      <xdr:colOff>174401</xdr:colOff>
      <xdr:row>14</xdr:row>
      <xdr:rowOff>107324</xdr:rowOff>
    </xdr:from>
    <xdr:to>
      <xdr:col>12</xdr:col>
      <xdr:colOff>58079</xdr:colOff>
      <xdr:row>18</xdr:row>
      <xdr:rowOff>1</xdr:rowOff>
    </xdr:to>
    <xdr:sp macro="" textlink="">
      <xdr:nvSpPr>
        <xdr:cNvPr id="9" name="Left Arrow 8"/>
        <xdr:cNvSpPr/>
      </xdr:nvSpPr>
      <xdr:spPr>
        <a:xfrm>
          <a:off x="7097450" y="5287995"/>
          <a:ext cx="2427550" cy="124011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615640</xdr:colOff>
      <xdr:row>15</xdr:row>
      <xdr:rowOff>185854</xdr:rowOff>
    </xdr:from>
    <xdr:to>
      <xdr:col>12</xdr:col>
      <xdr:colOff>104542</xdr:colOff>
      <xdr:row>17</xdr:row>
      <xdr:rowOff>23232</xdr:rowOff>
    </xdr:to>
    <xdr:sp macro="" textlink="">
      <xdr:nvSpPr>
        <xdr:cNvPr id="11" name="TextBox 10"/>
        <xdr:cNvSpPr txBox="1"/>
      </xdr:nvSpPr>
      <xdr:spPr>
        <a:xfrm>
          <a:off x="7538689" y="5633689"/>
          <a:ext cx="2032774" cy="638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t>ENTER</a:t>
          </a:r>
          <a:r>
            <a:rPr lang="en-AU" sz="1600" b="1" baseline="0"/>
            <a:t> UPDATED DATA HERE</a:t>
          </a:r>
          <a:endParaRPr lang="en-AU" sz="1600" b="1"/>
        </a:p>
      </xdr:txBody>
    </xdr:sp>
    <xdr:clientData/>
  </xdr:twoCellAnchor>
  <xdr:twoCellAnchor>
    <xdr:from>
      <xdr:col>3</xdr:col>
      <xdr:colOff>580791</xdr:colOff>
      <xdr:row>23</xdr:row>
      <xdr:rowOff>23231</xdr:rowOff>
    </xdr:from>
    <xdr:to>
      <xdr:col>11</xdr:col>
      <xdr:colOff>801493</xdr:colOff>
      <xdr:row>23</xdr:row>
      <xdr:rowOff>267164</xdr:rowOff>
    </xdr:to>
    <xdr:sp macro="" textlink="">
      <xdr:nvSpPr>
        <xdr:cNvPr id="12" name="Bent-Up Arrow 11"/>
        <xdr:cNvSpPr/>
      </xdr:nvSpPr>
      <xdr:spPr>
        <a:xfrm flipH="1">
          <a:off x="1904998" y="8073018"/>
          <a:ext cx="7352836" cy="243933"/>
        </a:xfrm>
        <a:prstGeom prst="ben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xdr:col>
      <xdr:colOff>500875</xdr:colOff>
      <xdr:row>21</xdr:row>
      <xdr:rowOff>175632</xdr:rowOff>
    </xdr:from>
    <xdr:to>
      <xdr:col>12</xdr:col>
      <xdr:colOff>371707</xdr:colOff>
      <xdr:row>23</xdr:row>
      <xdr:rowOff>280174</xdr:rowOff>
    </xdr:to>
    <xdr:sp macro="" textlink="">
      <xdr:nvSpPr>
        <xdr:cNvPr id="15" name="TextBox 14"/>
        <xdr:cNvSpPr txBox="1"/>
      </xdr:nvSpPr>
      <xdr:spPr>
        <a:xfrm>
          <a:off x="6459808" y="7621394"/>
          <a:ext cx="3378820" cy="708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rgbClr val="FF0000"/>
              </a:solidFill>
            </a:rPr>
            <a:t>RBC (AUS</a:t>
          </a:r>
          <a:r>
            <a:rPr lang="en-AU" sz="1800" b="1" baseline="0">
              <a:solidFill>
                <a:srgbClr val="FF0000"/>
              </a:solidFill>
            </a:rPr>
            <a:t> AND PNG)</a:t>
          </a:r>
          <a:r>
            <a:rPr lang="en-AU" sz="1800" b="1">
              <a:solidFill>
                <a:srgbClr val="FF0000"/>
              </a:solidFill>
            </a:rPr>
            <a:t> </a:t>
          </a:r>
        </a:p>
        <a:p>
          <a:r>
            <a:rPr lang="en-AU" sz="1800" b="1">
              <a:solidFill>
                <a:srgbClr val="FF0000"/>
              </a:solidFill>
            </a:rPr>
            <a:t>CALCULATED</a:t>
          </a:r>
          <a:r>
            <a:rPr lang="en-AU" sz="1800" b="1" baseline="0">
              <a:solidFill>
                <a:srgbClr val="FF0000"/>
              </a:solidFill>
            </a:rPr>
            <a:t> FOR NEXT YEAR</a:t>
          </a:r>
          <a:endParaRPr lang="en-AU" sz="1800" b="1">
            <a:solidFill>
              <a:srgbClr val="FF0000"/>
            </a:solidFill>
          </a:endParaRPr>
        </a:p>
      </xdr:txBody>
    </xdr:sp>
    <xdr:clientData/>
  </xdr:twoCellAnchor>
  <xdr:twoCellAnchor>
    <xdr:from>
      <xdr:col>0</xdr:col>
      <xdr:colOff>78828</xdr:colOff>
      <xdr:row>55</xdr:row>
      <xdr:rowOff>26275</xdr:rowOff>
    </xdr:from>
    <xdr:to>
      <xdr:col>33</xdr:col>
      <xdr:colOff>551793</xdr:colOff>
      <xdr:row>145</xdr:row>
      <xdr:rowOff>78828</xdr:rowOff>
    </xdr:to>
    <xdr:sp macro="" textlink="">
      <xdr:nvSpPr>
        <xdr:cNvPr id="13" name="TextBox 12"/>
        <xdr:cNvSpPr txBox="1"/>
      </xdr:nvSpPr>
      <xdr:spPr>
        <a:xfrm>
          <a:off x="78828" y="16291034"/>
          <a:ext cx="26959034" cy="1915510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-125685</xdr:colOff>
      <xdr:row>0</xdr:row>
      <xdr:rowOff>0</xdr:rowOff>
    </xdr:from>
    <xdr:to>
      <xdr:col>41</xdr:col>
      <xdr:colOff>269075</xdr:colOff>
      <xdr:row>98</xdr:row>
      <xdr:rowOff>77996</xdr:rowOff>
    </xdr:to>
    <xdr:sp macro="" textlink="">
      <xdr:nvSpPr>
        <xdr:cNvPr id="2" name="Rectangle 1"/>
        <xdr:cNvSpPr/>
      </xdr:nvSpPr>
      <xdr:spPr>
        <a:xfrm>
          <a:off x="-125685" y="0"/>
          <a:ext cx="25388360" cy="180002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7</xdr:row>
          <xdr:rowOff>0</xdr:rowOff>
        </xdr:from>
        <xdr:to>
          <xdr:col>14</xdr:col>
          <xdr:colOff>251460</xdr:colOff>
          <xdr:row>9</xdr:row>
          <xdr:rowOff>76200</xdr:rowOff>
        </xdr:to>
        <xdr:sp macro="" textlink="">
          <xdr:nvSpPr>
            <xdr:cNvPr id="4103" name="Object 7" hidden="1">
              <a:extLst>
                <a:ext uri="{63B3BB69-23CF-44E3-9099-C40C66FF867C}">
                  <a14:compatExt spid="_x0000_s41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xdr:colOff>
          <xdr:row>8</xdr:row>
          <xdr:rowOff>137160</xdr:rowOff>
        </xdr:from>
        <xdr:to>
          <xdr:col>2</xdr:col>
          <xdr:colOff>45720</xdr:colOff>
          <xdr:row>11</xdr:row>
          <xdr:rowOff>114300</xdr:rowOff>
        </xdr:to>
        <xdr:sp macro="" textlink="">
          <xdr:nvSpPr>
            <xdr:cNvPr id="4102" name="Object 6" hidden="1">
              <a:extLst>
                <a:ext uri="{63B3BB69-23CF-44E3-9099-C40C66FF867C}">
                  <a14:compatExt spid="_x0000_s41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0</xdr:col>
          <xdr:colOff>297180</xdr:colOff>
          <xdr:row>12</xdr:row>
          <xdr:rowOff>198120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0</xdr:col>
          <xdr:colOff>365760</xdr:colOff>
          <xdr:row>13</xdr:row>
          <xdr:rowOff>198120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0</xdr:col>
          <xdr:colOff>373380</xdr:colOff>
          <xdr:row>14</xdr:row>
          <xdr:rowOff>198120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373380</xdr:colOff>
          <xdr:row>15</xdr:row>
          <xdr:rowOff>198120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8.wmf"/><Relationship Id="rId3" Type="http://schemas.openxmlformats.org/officeDocument/2006/relationships/vmlDrawing" Target="../drawings/vmlDrawing2.vml"/><Relationship Id="rId7" Type="http://schemas.openxmlformats.org/officeDocument/2006/relationships/image" Target="../media/image5.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5" Type="http://schemas.openxmlformats.org/officeDocument/2006/relationships/image" Target="../media/image9.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wmf"/><Relationship Id="rId1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47"/>
  <sheetViews>
    <sheetView tabSelected="1" zoomScale="56" zoomScaleNormal="56" workbookViewId="0">
      <selection activeCell="AG20" sqref="AG20"/>
    </sheetView>
  </sheetViews>
  <sheetFormatPr defaultColWidth="9.109375" defaultRowHeight="15.6" x14ac:dyDescent="0.3"/>
  <cols>
    <col min="1" max="1" width="10.77734375" style="68" bestFit="1" customWidth="1"/>
    <col min="2" max="2" width="3" style="68" customWidth="1"/>
    <col min="3" max="3" width="16.88671875" style="3" customWidth="1"/>
    <col min="4" max="4" width="16.44140625" style="3" bestFit="1" customWidth="1"/>
    <col min="5" max="5" width="16.44140625" style="3" customWidth="1"/>
    <col min="6" max="6" width="11.6640625" style="3" customWidth="1"/>
    <col min="7" max="7" width="17.88671875" style="3" customWidth="1"/>
    <col min="8" max="8" width="18.88671875" style="3" bestFit="1" customWidth="1"/>
    <col min="9" max="9" width="14.44140625" style="3" bestFit="1" customWidth="1"/>
    <col min="10" max="11" width="11.5546875" style="4" customWidth="1"/>
    <col min="12" max="12" width="15.109375" style="4" bestFit="1" customWidth="1"/>
    <col min="13" max="13" width="15" style="3" customWidth="1"/>
    <col min="14" max="14" width="15.88671875" style="3" customWidth="1"/>
    <col min="15" max="15" width="17.33203125" style="3" customWidth="1"/>
    <col min="16" max="16" width="18.6640625" style="3" customWidth="1"/>
    <col min="17" max="17" width="9.33203125" style="3" bestFit="1" customWidth="1"/>
    <col min="18" max="18" width="12" style="3" customWidth="1"/>
    <col min="19" max="20" width="9.33203125" style="3" bestFit="1" customWidth="1"/>
    <col min="21" max="23" width="9.109375" style="68"/>
    <col min="24" max="24" width="5.44140625" style="68" customWidth="1"/>
    <col min="25" max="16384" width="9.109375" style="68"/>
  </cols>
  <sheetData>
    <row r="1" spans="2:24" ht="25.2" customHeight="1" x14ac:dyDescent="0.4">
      <c r="B1" s="203" t="s">
        <v>85</v>
      </c>
      <c r="C1" s="204"/>
      <c r="D1" s="204"/>
      <c r="E1" s="204"/>
      <c r="F1" s="204"/>
      <c r="G1" s="204"/>
      <c r="H1" s="204"/>
      <c r="I1" s="204"/>
      <c r="J1" s="204"/>
      <c r="K1" s="204"/>
      <c r="L1" s="204"/>
      <c r="M1" s="204"/>
      <c r="N1" s="204"/>
      <c r="O1" s="204"/>
      <c r="P1" s="204"/>
      <c r="Q1" s="204"/>
      <c r="R1" s="204"/>
      <c r="S1" s="204"/>
      <c r="T1" s="204"/>
      <c r="U1" s="204"/>
      <c r="V1" s="204"/>
      <c r="W1" s="204"/>
      <c r="X1" s="205"/>
    </row>
    <row r="2" spans="2:24" ht="25.2" customHeight="1" thickBot="1" x14ac:dyDescent="0.45">
      <c r="B2" s="206" t="s">
        <v>74</v>
      </c>
      <c r="C2" s="207"/>
      <c r="D2" s="207"/>
      <c r="E2" s="207"/>
      <c r="F2" s="207"/>
      <c r="G2" s="207"/>
      <c r="H2" s="207"/>
      <c r="I2" s="207"/>
      <c r="J2" s="207"/>
      <c r="K2" s="207"/>
      <c r="L2" s="207"/>
      <c r="M2" s="207"/>
      <c r="N2" s="207"/>
      <c r="O2" s="207"/>
      <c r="P2" s="207"/>
      <c r="Q2" s="207"/>
      <c r="R2" s="207"/>
      <c r="S2" s="207"/>
      <c r="T2" s="207"/>
      <c r="U2" s="207"/>
      <c r="V2" s="207"/>
      <c r="W2" s="207"/>
      <c r="X2" s="208"/>
    </row>
    <row r="3" spans="2:24" ht="11.25" customHeight="1" x14ac:dyDescent="0.3">
      <c r="B3" s="69"/>
      <c r="C3" s="49"/>
      <c r="D3" s="50"/>
      <c r="E3" s="50"/>
      <c r="F3" s="50"/>
      <c r="G3" s="50"/>
      <c r="H3" s="50"/>
      <c r="I3" s="50"/>
      <c r="J3" s="50"/>
      <c r="K3" s="50"/>
      <c r="L3" s="50"/>
      <c r="M3" s="50"/>
      <c r="N3" s="50"/>
      <c r="O3" s="50"/>
      <c r="P3" s="50"/>
      <c r="Q3" s="50"/>
      <c r="R3" s="50"/>
      <c r="S3" s="50"/>
      <c r="T3" s="50"/>
      <c r="U3" s="70"/>
      <c r="V3" s="71"/>
      <c r="W3" s="71"/>
      <c r="X3" s="72"/>
    </row>
    <row r="4" spans="2:24" x14ac:dyDescent="0.3">
      <c r="B4" s="61"/>
      <c r="C4" s="51"/>
      <c r="D4" s="48"/>
      <c r="E4" s="48"/>
      <c r="F4" s="48"/>
      <c r="G4" s="48"/>
      <c r="H4" s="48"/>
      <c r="I4" s="48"/>
      <c r="J4" s="48"/>
      <c r="K4" s="48"/>
      <c r="L4" s="48"/>
      <c r="M4" s="48"/>
      <c r="N4" s="48"/>
      <c r="O4" s="47"/>
      <c r="P4" s="47"/>
      <c r="Q4" s="73"/>
      <c r="R4" s="48"/>
      <c r="S4" s="74"/>
      <c r="T4" s="48"/>
      <c r="U4" s="75"/>
      <c r="V4" s="53"/>
      <c r="W4" s="53"/>
      <c r="X4" s="54"/>
    </row>
    <row r="5" spans="2:24" ht="18" customHeight="1" x14ac:dyDescent="0.3">
      <c r="B5" s="61"/>
      <c r="C5" s="51"/>
      <c r="D5" s="48"/>
      <c r="E5" s="48"/>
      <c r="F5" s="48"/>
      <c r="G5" s="48"/>
      <c r="H5" s="48"/>
      <c r="I5" s="48"/>
      <c r="J5" s="48"/>
      <c r="K5" s="48"/>
      <c r="L5" s="48"/>
      <c r="M5" s="48"/>
      <c r="N5" s="48"/>
      <c r="O5" s="47"/>
      <c r="P5" s="47"/>
      <c r="Q5" s="73"/>
      <c r="R5" s="48"/>
      <c r="S5" s="74"/>
      <c r="T5" s="48"/>
      <c r="U5" s="75"/>
      <c r="V5" s="53"/>
      <c r="W5" s="53"/>
      <c r="X5" s="54"/>
    </row>
    <row r="6" spans="2:24" ht="21.6" thickBot="1" x14ac:dyDescent="0.45">
      <c r="B6" s="61"/>
      <c r="C6" s="199" t="s">
        <v>69</v>
      </c>
      <c r="D6" s="199"/>
      <c r="E6" s="48"/>
      <c r="F6" s="48"/>
      <c r="G6" s="48"/>
      <c r="H6" s="48"/>
      <c r="I6" s="48"/>
      <c r="J6" s="48"/>
      <c r="K6" s="48"/>
      <c r="L6" s="48"/>
      <c r="M6" s="48"/>
      <c r="N6" s="48"/>
      <c r="O6" s="47"/>
      <c r="P6" s="47"/>
      <c r="Q6" s="73"/>
      <c r="R6" s="48"/>
      <c r="S6" s="74"/>
      <c r="T6" s="48"/>
      <c r="U6" s="75"/>
      <c r="V6" s="53"/>
      <c r="W6" s="53"/>
      <c r="X6" s="54"/>
    </row>
    <row r="7" spans="2:24" ht="22.5" customHeight="1" x14ac:dyDescent="0.3">
      <c r="B7" s="61"/>
      <c r="C7" s="209" t="s">
        <v>78</v>
      </c>
      <c r="D7" s="210"/>
      <c r="E7" s="210"/>
      <c r="F7" s="210"/>
      <c r="G7" s="210"/>
      <c r="H7" s="210"/>
      <c r="I7" s="210"/>
      <c r="J7" s="210"/>
      <c r="K7" s="210"/>
      <c r="L7" s="211"/>
      <c r="M7" s="48"/>
      <c r="N7" s="48"/>
      <c r="O7" s="48"/>
      <c r="P7" s="48"/>
      <c r="Q7" s="48"/>
      <c r="R7" s="48"/>
      <c r="S7" s="48"/>
      <c r="T7" s="48"/>
      <c r="U7" s="53"/>
      <c r="V7" s="53"/>
      <c r="W7" s="53"/>
      <c r="X7" s="54"/>
    </row>
    <row r="8" spans="2:24" ht="34.950000000000003" customHeight="1" x14ac:dyDescent="0.3">
      <c r="B8" s="61"/>
      <c r="C8" s="200" t="s">
        <v>90</v>
      </c>
      <c r="D8" s="201"/>
      <c r="E8" s="201"/>
      <c r="F8" s="201"/>
      <c r="G8" s="201"/>
      <c r="H8" s="201"/>
      <c r="I8" s="201"/>
      <c r="J8" s="201"/>
      <c r="K8" s="201"/>
      <c r="L8" s="202"/>
      <c r="M8" s="47"/>
      <c r="N8" s="47"/>
      <c r="O8" s="47"/>
      <c r="P8" s="47"/>
      <c r="Q8" s="47"/>
      <c r="R8" s="47"/>
      <c r="S8" s="47"/>
      <c r="T8" s="47"/>
      <c r="U8" s="76"/>
      <c r="V8" s="76"/>
      <c r="W8" s="76"/>
      <c r="X8" s="77"/>
    </row>
    <row r="9" spans="2:24" ht="21.75" customHeight="1" x14ac:dyDescent="0.3">
      <c r="B9" s="61"/>
      <c r="C9" s="215" t="s">
        <v>77</v>
      </c>
      <c r="D9" s="201"/>
      <c r="E9" s="201"/>
      <c r="F9" s="201"/>
      <c r="G9" s="201"/>
      <c r="H9" s="201"/>
      <c r="I9" s="201"/>
      <c r="J9" s="201"/>
      <c r="K9" s="201"/>
      <c r="L9" s="202"/>
      <c r="M9" s="47"/>
      <c r="N9" s="47"/>
      <c r="O9" s="47"/>
      <c r="P9" s="47"/>
      <c r="Q9" s="47"/>
      <c r="R9" s="47"/>
      <c r="S9" s="47"/>
      <c r="T9" s="47"/>
      <c r="U9" s="76"/>
      <c r="V9" s="76"/>
      <c r="W9" s="76"/>
      <c r="X9" s="77"/>
    </row>
    <row r="10" spans="2:24" ht="33.75" customHeight="1" x14ac:dyDescent="0.3">
      <c r="B10" s="61"/>
      <c r="C10" s="215" t="s">
        <v>84</v>
      </c>
      <c r="D10" s="201"/>
      <c r="E10" s="201"/>
      <c r="F10" s="201"/>
      <c r="G10" s="201"/>
      <c r="H10" s="201"/>
      <c r="I10" s="201"/>
      <c r="J10" s="201"/>
      <c r="K10" s="201"/>
      <c r="L10" s="202"/>
      <c r="M10" s="47"/>
      <c r="N10" s="47"/>
      <c r="O10" s="47"/>
      <c r="P10" s="47"/>
      <c r="Q10" s="47"/>
      <c r="R10" s="47"/>
      <c r="S10" s="47"/>
      <c r="T10" s="47"/>
      <c r="U10" s="76"/>
      <c r="V10" s="76"/>
      <c r="W10" s="76"/>
      <c r="X10" s="77"/>
    </row>
    <row r="11" spans="2:24" ht="37.5" customHeight="1" x14ac:dyDescent="0.3">
      <c r="B11" s="61"/>
      <c r="C11" s="215" t="s">
        <v>79</v>
      </c>
      <c r="D11" s="201"/>
      <c r="E11" s="201"/>
      <c r="F11" s="201"/>
      <c r="G11" s="201"/>
      <c r="H11" s="201"/>
      <c r="I11" s="201"/>
      <c r="J11" s="201"/>
      <c r="K11" s="201"/>
      <c r="L11" s="202"/>
      <c r="M11" s="47"/>
      <c r="N11" s="47"/>
      <c r="O11" s="47"/>
      <c r="P11" s="47"/>
      <c r="Q11" s="47"/>
      <c r="R11" s="47"/>
      <c r="S11" s="47"/>
      <c r="T11" s="47"/>
      <c r="U11" s="76"/>
      <c r="V11" s="76"/>
      <c r="W11" s="76"/>
      <c r="X11" s="77"/>
    </row>
    <row r="12" spans="2:24" ht="104.25" customHeight="1" thickBot="1" x14ac:dyDescent="0.35">
      <c r="B12" s="61"/>
      <c r="C12" s="225" t="s">
        <v>99</v>
      </c>
      <c r="D12" s="226"/>
      <c r="E12" s="226"/>
      <c r="F12" s="226"/>
      <c r="G12" s="226"/>
      <c r="H12" s="226"/>
      <c r="I12" s="226"/>
      <c r="J12" s="226"/>
      <c r="K12" s="226"/>
      <c r="L12" s="227"/>
      <c r="M12" s="47"/>
      <c r="N12" s="47"/>
      <c r="O12" s="47"/>
      <c r="P12" s="47"/>
      <c r="Q12" s="47"/>
      <c r="R12" s="47"/>
      <c r="S12" s="47"/>
      <c r="T12" s="47"/>
      <c r="U12" s="76"/>
      <c r="V12" s="76"/>
      <c r="W12" s="76"/>
      <c r="X12" s="77"/>
    </row>
    <row r="13" spans="2:24" x14ac:dyDescent="0.3">
      <c r="B13" s="61"/>
      <c r="C13" s="52"/>
      <c r="D13" s="48"/>
      <c r="E13" s="48"/>
      <c r="F13" s="48"/>
      <c r="G13" s="48"/>
      <c r="H13" s="48"/>
      <c r="I13" s="48"/>
      <c r="J13" s="48"/>
      <c r="K13" s="48"/>
      <c r="L13" s="48"/>
      <c r="M13" s="48"/>
      <c r="N13" s="48"/>
      <c r="O13" s="48"/>
      <c r="P13" s="48"/>
      <c r="Q13" s="48"/>
      <c r="R13" s="48"/>
      <c r="S13" s="48"/>
      <c r="T13" s="48"/>
      <c r="U13" s="53"/>
      <c r="V13" s="53"/>
      <c r="W13" s="53"/>
      <c r="X13" s="54"/>
    </row>
    <row r="14" spans="2:24" ht="21" x14ac:dyDescent="0.4">
      <c r="B14" s="61"/>
      <c r="C14" s="214" t="s">
        <v>70</v>
      </c>
      <c r="D14" s="214"/>
      <c r="E14" s="214"/>
      <c r="F14" s="138"/>
      <c r="G14" s="138"/>
      <c r="H14" s="138"/>
      <c r="I14" s="138"/>
      <c r="J14" s="53"/>
      <c r="K14" s="53"/>
      <c r="L14" s="53"/>
      <c r="M14" s="53"/>
      <c r="N14" s="53"/>
      <c r="O14" s="53"/>
      <c r="P14" s="48"/>
      <c r="Q14" s="48"/>
      <c r="R14" s="48"/>
      <c r="S14" s="48"/>
      <c r="T14" s="48"/>
      <c r="U14" s="53"/>
      <c r="V14" s="53"/>
      <c r="W14" s="53"/>
      <c r="X14" s="54"/>
    </row>
    <row r="15" spans="2:24" ht="21" x14ac:dyDescent="0.3">
      <c r="B15" s="61"/>
      <c r="C15" s="139" t="s">
        <v>0</v>
      </c>
      <c r="D15" s="140" t="s">
        <v>73</v>
      </c>
      <c r="E15" s="216" t="s">
        <v>65</v>
      </c>
      <c r="F15" s="217"/>
      <c r="G15" s="218"/>
      <c r="H15" s="216" t="s">
        <v>64</v>
      </c>
      <c r="I15" s="218"/>
      <c r="J15" s="78"/>
      <c r="K15" s="78"/>
      <c r="L15" s="53"/>
      <c r="M15" s="53"/>
      <c r="N15" s="53"/>
      <c r="O15" s="53"/>
      <c r="P15" s="48"/>
      <c r="Q15" s="48"/>
      <c r="R15" s="48"/>
      <c r="S15" s="48"/>
      <c r="T15" s="48"/>
      <c r="U15" s="53"/>
      <c r="V15" s="53"/>
      <c r="W15" s="53"/>
      <c r="X15" s="54"/>
    </row>
    <row r="16" spans="2:24" ht="42" x14ac:dyDescent="0.4">
      <c r="B16" s="61"/>
      <c r="C16" s="141">
        <v>2017</v>
      </c>
      <c r="D16" s="142">
        <v>380.7</v>
      </c>
      <c r="E16" s="143" t="s">
        <v>66</v>
      </c>
      <c r="F16" s="144" t="s">
        <v>7</v>
      </c>
      <c r="G16" s="145" t="s">
        <v>67</v>
      </c>
      <c r="H16" s="143" t="s">
        <v>15</v>
      </c>
      <c r="I16" s="145" t="s">
        <v>16</v>
      </c>
      <c r="J16" s="53"/>
      <c r="K16" s="53"/>
      <c r="L16" s="53"/>
      <c r="M16" s="53"/>
      <c r="N16" s="53"/>
      <c r="O16" s="53"/>
      <c r="P16" s="48"/>
      <c r="Q16" s="48"/>
      <c r="R16" s="48"/>
      <c r="S16" s="48"/>
      <c r="T16" s="48"/>
      <c r="U16" s="53"/>
      <c r="V16" s="53"/>
      <c r="W16" s="53"/>
      <c r="X16" s="54"/>
    </row>
    <row r="17" spans="2:24" ht="25.8" x14ac:dyDescent="0.5">
      <c r="B17" s="61"/>
      <c r="C17" s="162">
        <v>2018</v>
      </c>
      <c r="D17" s="157">
        <v>321.39999999999998</v>
      </c>
      <c r="E17" s="159">
        <v>1.607</v>
      </c>
      <c r="F17" s="158">
        <v>3.55</v>
      </c>
      <c r="G17" s="159">
        <v>6.4249999999999998</v>
      </c>
      <c r="H17" s="160">
        <v>0.94</v>
      </c>
      <c r="I17" s="161">
        <v>0.78</v>
      </c>
      <c r="J17" s="53"/>
      <c r="K17" s="53"/>
      <c r="L17" s="53"/>
      <c r="M17" s="53"/>
      <c r="N17" s="53"/>
      <c r="O17" s="53"/>
      <c r="P17" s="48"/>
      <c r="Q17" s="48"/>
      <c r="R17" s="48"/>
      <c r="S17" s="48"/>
      <c r="T17" s="48"/>
      <c r="U17" s="53"/>
      <c r="V17" s="53"/>
      <c r="W17" s="53"/>
      <c r="X17" s="54"/>
    </row>
    <row r="18" spans="2:24" ht="21.75" customHeight="1" x14ac:dyDescent="0.3">
      <c r="B18" s="61"/>
      <c r="C18" s="53"/>
      <c r="D18" s="53"/>
      <c r="E18" s="53"/>
      <c r="F18" s="53"/>
      <c r="G18" s="53"/>
      <c r="H18" s="53"/>
      <c r="I18" s="53"/>
      <c r="J18" s="53"/>
      <c r="K18" s="53"/>
      <c r="L18" s="53"/>
      <c r="M18" s="53"/>
      <c r="N18" s="53"/>
      <c r="O18" s="53"/>
      <c r="P18" s="48"/>
      <c r="Q18" s="48"/>
      <c r="R18" s="48"/>
      <c r="S18" s="48"/>
      <c r="T18" s="48"/>
      <c r="U18" s="53"/>
      <c r="V18" s="53"/>
      <c r="W18" s="53"/>
      <c r="X18" s="54"/>
    </row>
    <row r="19" spans="2:24" ht="21" x14ac:dyDescent="0.4">
      <c r="B19" s="61"/>
      <c r="C19" s="146" t="s">
        <v>71</v>
      </c>
      <c r="D19" s="147"/>
      <c r="E19" s="147"/>
      <c r="F19" s="48"/>
      <c r="G19" s="48"/>
      <c r="H19" s="48"/>
      <c r="I19" s="48"/>
      <c r="J19" s="48"/>
      <c r="K19" s="48"/>
      <c r="L19" s="48"/>
      <c r="M19" s="48"/>
      <c r="N19" s="48"/>
      <c r="O19" s="48"/>
      <c r="P19" s="48"/>
      <c r="Q19" s="48"/>
      <c r="R19" s="48"/>
      <c r="S19" s="48"/>
      <c r="T19" s="48"/>
      <c r="U19" s="53"/>
      <c r="V19" s="53"/>
      <c r="W19" s="53"/>
      <c r="X19" s="54"/>
    </row>
    <row r="20" spans="2:24" ht="31.2" x14ac:dyDescent="0.3">
      <c r="B20" s="61"/>
      <c r="C20" s="148" t="s">
        <v>0</v>
      </c>
      <c r="D20" s="148" t="s">
        <v>33</v>
      </c>
      <c r="E20" s="149" t="s">
        <v>61</v>
      </c>
      <c r="F20" s="82" t="s">
        <v>63</v>
      </c>
      <c r="G20" s="48"/>
      <c r="H20" s="149" t="s">
        <v>83</v>
      </c>
      <c r="I20" s="48"/>
      <c r="J20" s="48"/>
      <c r="K20" s="48"/>
      <c r="L20" s="48"/>
      <c r="M20" s="48"/>
      <c r="N20" s="48"/>
      <c r="O20" s="48"/>
      <c r="P20" s="48"/>
      <c r="Q20" s="48"/>
      <c r="R20" s="48"/>
      <c r="S20" s="48"/>
      <c r="T20" s="48"/>
      <c r="U20" s="53"/>
      <c r="V20" s="53"/>
      <c r="W20" s="53"/>
      <c r="X20" s="54"/>
    </row>
    <row r="21" spans="2:24" ht="32.4" customHeight="1" x14ac:dyDescent="0.4">
      <c r="B21" s="61"/>
      <c r="C21" s="150">
        <v>2017</v>
      </c>
      <c r="D21" s="151">
        <f>I145</f>
        <v>674.26266783673191</v>
      </c>
      <c r="E21" s="152">
        <f>M144</f>
        <v>573.78126153317396</v>
      </c>
      <c r="F21" s="83" t="str">
        <f>IF(G38&lt;1.25,"Yes","No")</f>
        <v>No</v>
      </c>
      <c r="G21" s="48"/>
      <c r="H21" s="165"/>
      <c r="I21" s="48"/>
      <c r="J21" s="48"/>
      <c r="K21" s="48"/>
      <c r="L21" s="48"/>
      <c r="M21" s="48"/>
      <c r="N21" s="48"/>
      <c r="O21" s="48"/>
      <c r="P21" s="48"/>
      <c r="Q21" s="48"/>
      <c r="R21" s="48"/>
      <c r="S21" s="48"/>
      <c r="T21" s="48"/>
      <c r="U21" s="53"/>
      <c r="V21" s="53"/>
      <c r="W21" s="53"/>
      <c r="X21" s="54"/>
    </row>
    <row r="22" spans="2:24" ht="21" x14ac:dyDescent="0.4">
      <c r="B22" s="61"/>
      <c r="C22" s="153">
        <v>2018</v>
      </c>
      <c r="D22" s="154">
        <f>I104</f>
        <v>596.96555390640469</v>
      </c>
      <c r="E22" s="155">
        <f>M103</f>
        <v>440.9704109303018</v>
      </c>
      <c r="F22" s="83" t="str">
        <f>IF(G40&lt;1.25,"Yes","No")</f>
        <v>No</v>
      </c>
      <c r="G22" s="48"/>
      <c r="H22" s="166">
        <f>D22-E21</f>
        <v>23.184292373230733</v>
      </c>
      <c r="I22" s="48"/>
      <c r="J22" s="48"/>
      <c r="K22" s="48"/>
      <c r="L22" s="48"/>
      <c r="M22" s="48"/>
      <c r="N22" s="48"/>
      <c r="O22" s="48"/>
      <c r="P22" s="48"/>
      <c r="Q22" s="48"/>
      <c r="R22" s="48"/>
      <c r="S22" s="48"/>
      <c r="T22" s="48"/>
      <c r="U22" s="53"/>
      <c r="V22" s="53"/>
      <c r="W22" s="53"/>
      <c r="X22" s="54"/>
    </row>
    <row r="23" spans="2:24" ht="25.8" x14ac:dyDescent="0.5">
      <c r="B23" s="61"/>
      <c r="C23" s="163">
        <v>2019</v>
      </c>
      <c r="D23" s="164">
        <f>I114</f>
        <v>500.27990291444752</v>
      </c>
      <c r="E23" s="156">
        <f>M113</f>
        <v>338.77454732066707</v>
      </c>
      <c r="F23" s="48"/>
      <c r="G23" s="138" t="str">
        <f>IF(F40&lt;1.25,"ASSESSMENT","HCR")</f>
        <v>HCR</v>
      </c>
      <c r="H23" s="166">
        <f>D23-E22</f>
        <v>59.309491984145723</v>
      </c>
      <c r="I23" s="48"/>
      <c r="J23" s="48"/>
      <c r="K23" s="48"/>
      <c r="L23" s="48"/>
      <c r="M23" s="48"/>
      <c r="N23" s="48"/>
      <c r="O23" s="48"/>
      <c r="P23" s="48"/>
      <c r="Q23" s="48"/>
      <c r="R23" s="48"/>
      <c r="S23" s="48"/>
      <c r="T23" s="48"/>
      <c r="U23" s="53"/>
      <c r="V23" s="53"/>
      <c r="W23" s="53"/>
      <c r="X23" s="54"/>
    </row>
    <row r="24" spans="2:24" ht="23.25" customHeight="1" x14ac:dyDescent="0.3">
      <c r="B24" s="61"/>
      <c r="C24" s="53"/>
      <c r="D24" s="53"/>
      <c r="E24" s="53"/>
      <c r="F24" s="48"/>
      <c r="G24" s="48"/>
      <c r="H24" s="48"/>
      <c r="I24" s="48"/>
      <c r="J24" s="48"/>
      <c r="K24" s="48"/>
      <c r="L24" s="48"/>
      <c r="M24" s="48"/>
      <c r="N24" s="48"/>
      <c r="O24" s="48"/>
      <c r="P24" s="48"/>
      <c r="Q24" s="48"/>
      <c r="R24" s="48"/>
      <c r="S24" s="48"/>
      <c r="T24" s="48"/>
      <c r="U24" s="53"/>
      <c r="V24" s="53"/>
      <c r="W24" s="53"/>
      <c r="X24" s="54"/>
    </row>
    <row r="25" spans="2:24" x14ac:dyDescent="0.3">
      <c r="B25" s="61"/>
      <c r="C25" s="221" t="s">
        <v>72</v>
      </c>
      <c r="D25" s="221"/>
      <c r="E25" s="221"/>
      <c r="F25" s="221"/>
      <c r="G25" s="221"/>
      <c r="H25" s="180" t="s">
        <v>95</v>
      </c>
      <c r="I25" s="180" t="s">
        <v>86</v>
      </c>
      <c r="J25" s="48"/>
      <c r="K25" s="48"/>
      <c r="L25" s="48"/>
      <c r="M25" s="48"/>
      <c r="N25" s="48"/>
      <c r="O25" s="48"/>
      <c r="P25" s="48"/>
      <c r="Q25" s="48"/>
      <c r="R25" s="48"/>
      <c r="S25" s="48"/>
      <c r="T25" s="48"/>
      <c r="U25" s="53"/>
      <c r="V25" s="53"/>
      <c r="W25" s="53"/>
      <c r="X25" s="54"/>
    </row>
    <row r="26" spans="2:24" x14ac:dyDescent="0.3">
      <c r="B26" s="61"/>
      <c r="C26" s="84" t="s">
        <v>0</v>
      </c>
      <c r="D26" s="85" t="s">
        <v>62</v>
      </c>
      <c r="E26" s="222" t="s">
        <v>65</v>
      </c>
      <c r="F26" s="224"/>
      <c r="G26" s="223"/>
      <c r="H26" s="222" t="s">
        <v>64</v>
      </c>
      <c r="I26" s="223"/>
      <c r="J26" s="86" t="s">
        <v>75</v>
      </c>
      <c r="K26" s="86" t="s">
        <v>14</v>
      </c>
      <c r="L26" s="48"/>
      <c r="M26" s="48"/>
      <c r="N26" s="48"/>
      <c r="O26" s="48"/>
      <c r="P26" s="48"/>
      <c r="Q26" s="48"/>
      <c r="R26" s="48"/>
      <c r="S26" s="48"/>
      <c r="T26" s="48"/>
      <c r="U26" s="53"/>
      <c r="V26" s="53"/>
      <c r="W26" s="53"/>
      <c r="X26" s="54"/>
    </row>
    <row r="27" spans="2:24" ht="31.2" x14ac:dyDescent="0.3">
      <c r="B27" s="61"/>
      <c r="C27" s="62"/>
      <c r="D27" s="87"/>
      <c r="E27" s="79" t="s">
        <v>97</v>
      </c>
      <c r="F27" s="80" t="s">
        <v>7</v>
      </c>
      <c r="G27" s="81" t="s">
        <v>96</v>
      </c>
      <c r="H27" s="173" t="s">
        <v>15</v>
      </c>
      <c r="I27" s="174" t="s">
        <v>16</v>
      </c>
      <c r="J27" s="88" t="s">
        <v>33</v>
      </c>
      <c r="K27" s="88" t="s">
        <v>10</v>
      </c>
      <c r="L27" s="48"/>
      <c r="M27" s="48"/>
      <c r="N27" s="48"/>
      <c r="O27" s="48"/>
      <c r="P27" s="48"/>
      <c r="Q27" s="48"/>
      <c r="R27" s="48"/>
      <c r="S27" s="48"/>
      <c r="T27" s="48"/>
      <c r="U27" s="53"/>
      <c r="V27" s="53"/>
      <c r="W27" s="53"/>
      <c r="X27" s="54"/>
    </row>
    <row r="28" spans="2:24" x14ac:dyDescent="0.3">
      <c r="B28" s="61"/>
      <c r="C28" s="90">
        <v>2006</v>
      </c>
      <c r="D28" s="65">
        <v>417.9</v>
      </c>
      <c r="E28" s="89">
        <v>2.0449999999999999</v>
      </c>
      <c r="F28" s="93">
        <v>5.41</v>
      </c>
      <c r="G28" s="168">
        <v>5.8310000000000004</v>
      </c>
      <c r="H28" s="176"/>
      <c r="I28" s="177"/>
      <c r="J28" s="171">
        <v>471</v>
      </c>
      <c r="K28" s="94">
        <f>AVERAGE(J28:J40)</f>
        <v>690.76923076923072</v>
      </c>
      <c r="L28" s="48"/>
      <c r="M28" s="48"/>
      <c r="N28" s="48"/>
      <c r="O28" s="48"/>
      <c r="P28" s="48"/>
      <c r="Q28" s="48"/>
      <c r="R28" s="48"/>
      <c r="S28" s="48"/>
      <c r="T28" s="48"/>
      <c r="U28" s="53"/>
      <c r="V28" s="53"/>
      <c r="W28" s="53"/>
      <c r="X28" s="54"/>
    </row>
    <row r="29" spans="2:24" s="46" customFormat="1" x14ac:dyDescent="0.3">
      <c r="B29" s="61"/>
      <c r="C29" s="90">
        <v>2007</v>
      </c>
      <c r="D29" s="91">
        <v>765.3</v>
      </c>
      <c r="E29" s="92">
        <v>1.65</v>
      </c>
      <c r="F29" s="93">
        <v>3.8330000000000002</v>
      </c>
      <c r="G29" s="169">
        <v>4.7110000000000003</v>
      </c>
      <c r="H29" s="178">
        <v>0.87</v>
      </c>
      <c r="I29" s="179">
        <v>1</v>
      </c>
      <c r="J29" s="171">
        <v>842</v>
      </c>
      <c r="K29" s="94">
        <f>AVERAGE(J28:J40)</f>
        <v>690.76923076923072</v>
      </c>
      <c r="L29" s="48"/>
      <c r="M29" s="48"/>
      <c r="N29" s="48"/>
      <c r="O29" s="48"/>
      <c r="P29" s="48"/>
      <c r="Q29" s="48"/>
      <c r="R29" s="48"/>
      <c r="S29" s="48"/>
      <c r="T29" s="48"/>
      <c r="U29" s="53"/>
      <c r="V29" s="53"/>
      <c r="W29" s="53"/>
      <c r="X29" s="54"/>
    </row>
    <row r="30" spans="2:24" x14ac:dyDescent="0.3">
      <c r="B30" s="61"/>
      <c r="C30" s="90">
        <v>2008</v>
      </c>
      <c r="D30" s="91">
        <v>507.1</v>
      </c>
      <c r="E30" s="92">
        <v>3.6659999999999999</v>
      </c>
      <c r="F30" s="93">
        <v>2.09</v>
      </c>
      <c r="G30" s="169">
        <v>2.4630000000000001</v>
      </c>
      <c r="H30" s="178">
        <v>0.83</v>
      </c>
      <c r="I30" s="179">
        <v>0.84</v>
      </c>
      <c r="J30" s="171">
        <v>751</v>
      </c>
      <c r="K30" s="94">
        <f>K29</f>
        <v>690.76923076923072</v>
      </c>
      <c r="L30" s="48"/>
      <c r="M30" s="48"/>
      <c r="N30" s="48"/>
      <c r="O30" s="48"/>
      <c r="P30" s="48"/>
      <c r="Q30" s="48"/>
      <c r="R30" s="48"/>
      <c r="S30" s="48"/>
      <c r="T30" s="48"/>
      <c r="U30" s="53"/>
      <c r="V30" s="53"/>
      <c r="W30" s="53"/>
      <c r="X30" s="54"/>
    </row>
    <row r="31" spans="2:24" x14ac:dyDescent="0.3">
      <c r="B31" s="61"/>
      <c r="C31" s="90">
        <v>2009</v>
      </c>
      <c r="D31" s="91">
        <v>400.3</v>
      </c>
      <c r="E31" s="92"/>
      <c r="F31" s="93">
        <v>3.4380000000000002</v>
      </c>
      <c r="G31" s="169"/>
      <c r="H31" s="178">
        <v>0.9</v>
      </c>
      <c r="I31" s="179">
        <v>0.65</v>
      </c>
      <c r="J31" s="171">
        <v>450</v>
      </c>
      <c r="K31" s="94">
        <f t="shared" ref="K31:K39" si="0">K30</f>
        <v>690.76923076923072</v>
      </c>
      <c r="L31" s="48"/>
      <c r="M31" s="48"/>
      <c r="N31" s="48"/>
      <c r="O31" s="48"/>
      <c r="P31" s="48"/>
      <c r="Q31" s="48"/>
      <c r="R31" s="48"/>
      <c r="S31" s="48"/>
      <c r="T31" s="48"/>
      <c r="U31" s="53"/>
      <c r="V31" s="53"/>
      <c r="W31" s="53"/>
      <c r="X31" s="54"/>
    </row>
    <row r="32" spans="2:24" x14ac:dyDescent="0.3">
      <c r="B32" s="61"/>
      <c r="C32" s="90">
        <v>2010</v>
      </c>
      <c r="D32" s="91">
        <v>715.5</v>
      </c>
      <c r="E32" s="92"/>
      <c r="F32" s="93">
        <v>4.165</v>
      </c>
      <c r="G32" s="93"/>
      <c r="H32" s="178">
        <v>0.99</v>
      </c>
      <c r="I32" s="179">
        <v>1.1000000000000001</v>
      </c>
      <c r="J32" s="171">
        <v>853</v>
      </c>
      <c r="K32" s="94">
        <f t="shared" si="0"/>
        <v>690.76923076923072</v>
      </c>
      <c r="L32" s="48"/>
      <c r="M32" s="48"/>
      <c r="N32" s="48"/>
      <c r="O32" s="48"/>
      <c r="P32" s="48"/>
      <c r="Q32" s="48"/>
      <c r="R32" s="48"/>
      <c r="S32" s="48"/>
      <c r="T32" s="48"/>
      <c r="U32" s="53"/>
      <c r="V32" s="53"/>
      <c r="W32" s="53"/>
      <c r="X32" s="54"/>
    </row>
    <row r="33" spans="2:24" x14ac:dyDescent="0.3">
      <c r="B33" s="61"/>
      <c r="C33" s="90">
        <v>2011</v>
      </c>
      <c r="D33" s="91">
        <v>867.6</v>
      </c>
      <c r="E33" s="92"/>
      <c r="F33" s="93">
        <v>5.1239999999999997</v>
      </c>
      <c r="G33" s="93"/>
      <c r="H33" s="178">
        <v>1.36</v>
      </c>
      <c r="I33" s="179">
        <v>1.75</v>
      </c>
      <c r="J33" s="171">
        <v>803</v>
      </c>
      <c r="K33" s="94">
        <f t="shared" si="0"/>
        <v>690.76923076923072</v>
      </c>
      <c r="L33" s="48"/>
      <c r="M33" s="48"/>
      <c r="N33" s="48"/>
      <c r="O33" s="48"/>
      <c r="P33" s="48"/>
      <c r="Q33" s="48"/>
      <c r="R33" s="48"/>
      <c r="S33" s="48"/>
      <c r="T33" s="48"/>
      <c r="U33" s="53"/>
      <c r="V33" s="53"/>
      <c r="W33" s="53"/>
      <c r="X33" s="54"/>
    </row>
    <row r="34" spans="2:24" x14ac:dyDescent="0.3">
      <c r="B34" s="61"/>
      <c r="C34" s="90">
        <v>2012</v>
      </c>
      <c r="D34" s="91">
        <v>686.6</v>
      </c>
      <c r="E34" s="92"/>
      <c r="F34" s="93">
        <v>5.12</v>
      </c>
      <c r="G34" s="93"/>
      <c r="H34" s="178">
        <v>1.26</v>
      </c>
      <c r="I34" s="179">
        <v>1.46</v>
      </c>
      <c r="J34" s="171">
        <v>964</v>
      </c>
      <c r="K34" s="94">
        <f t="shared" si="0"/>
        <v>690.76923076923072</v>
      </c>
      <c r="L34" s="48"/>
      <c r="M34" s="48"/>
      <c r="N34" s="48"/>
      <c r="O34" s="48"/>
      <c r="P34" s="48"/>
      <c r="Q34" s="48"/>
      <c r="R34" s="48"/>
      <c r="S34" s="48"/>
      <c r="T34" s="48"/>
      <c r="U34" s="53"/>
      <c r="V34" s="53"/>
      <c r="W34" s="53"/>
      <c r="X34" s="54"/>
    </row>
    <row r="35" spans="2:24" x14ac:dyDescent="0.3">
      <c r="B35" s="61"/>
      <c r="C35" s="90">
        <v>2013</v>
      </c>
      <c r="D35" s="91">
        <v>608.4</v>
      </c>
      <c r="E35" s="92"/>
      <c r="F35" s="93">
        <v>3.024</v>
      </c>
      <c r="G35" s="93"/>
      <c r="H35" s="178"/>
      <c r="I35" s="179">
        <v>1.23</v>
      </c>
      <c r="J35" s="171">
        <v>871</v>
      </c>
      <c r="K35" s="94">
        <f t="shared" si="0"/>
        <v>690.76923076923072</v>
      </c>
      <c r="L35" s="48"/>
      <c r="M35" s="48"/>
      <c r="N35" s="48"/>
      <c r="O35" s="48"/>
      <c r="P35" s="48"/>
      <c r="Q35" s="48"/>
      <c r="R35" s="48"/>
      <c r="S35" s="48"/>
      <c r="T35" s="48"/>
      <c r="U35" s="53"/>
      <c r="V35" s="53"/>
      <c r="W35" s="53"/>
      <c r="X35" s="54"/>
    </row>
    <row r="36" spans="2:24" x14ac:dyDescent="0.3">
      <c r="B36" s="61"/>
      <c r="C36" s="90">
        <v>2014</v>
      </c>
      <c r="D36" s="91">
        <v>731.2</v>
      </c>
      <c r="E36" s="92">
        <v>3.399</v>
      </c>
      <c r="F36" s="93">
        <v>4.7439999999999998</v>
      </c>
      <c r="G36" s="93">
        <v>5.3540000000000001</v>
      </c>
      <c r="H36" s="234">
        <v>1.08</v>
      </c>
      <c r="I36" s="179">
        <v>0.94</v>
      </c>
      <c r="J36" s="171">
        <v>616</v>
      </c>
      <c r="K36" s="94">
        <f t="shared" si="0"/>
        <v>690.76923076923072</v>
      </c>
      <c r="L36" s="48"/>
      <c r="M36" s="48"/>
      <c r="N36" s="48"/>
      <c r="O36" s="48"/>
      <c r="P36" s="48"/>
      <c r="Q36" s="48"/>
      <c r="R36" s="48"/>
      <c r="S36" s="48"/>
      <c r="T36" s="48"/>
      <c r="U36" s="53"/>
      <c r="V36" s="53"/>
      <c r="W36" s="53"/>
      <c r="X36" s="54"/>
    </row>
    <row r="37" spans="2:24" x14ac:dyDescent="0.3">
      <c r="B37" s="61"/>
      <c r="C37" s="90">
        <v>2015</v>
      </c>
      <c r="D37" s="91">
        <v>593.1</v>
      </c>
      <c r="E37" s="92">
        <v>1.7829999999999999</v>
      </c>
      <c r="F37" s="96" t="s">
        <v>18</v>
      </c>
      <c r="G37" s="93">
        <v>6.7240000000000002</v>
      </c>
      <c r="H37" s="178">
        <v>0.92</v>
      </c>
      <c r="I37" s="179">
        <v>0.57999999999999996</v>
      </c>
      <c r="J37" s="171">
        <v>769</v>
      </c>
      <c r="K37" s="94">
        <f t="shared" si="0"/>
        <v>690.76923076923072</v>
      </c>
      <c r="L37" s="48"/>
      <c r="M37" s="55"/>
      <c r="N37" s="97"/>
      <c r="O37" s="98"/>
      <c r="P37" s="98"/>
      <c r="Q37" s="98"/>
      <c r="R37" s="48"/>
      <c r="S37" s="48"/>
      <c r="T37" s="48"/>
      <c r="U37" s="53"/>
      <c r="V37" s="53"/>
      <c r="W37" s="53"/>
      <c r="X37" s="54"/>
    </row>
    <row r="38" spans="2:24" x14ac:dyDescent="0.3">
      <c r="B38" s="61"/>
      <c r="C38" s="90">
        <v>2016</v>
      </c>
      <c r="D38" s="91">
        <v>755.8</v>
      </c>
      <c r="E38" s="92">
        <v>2.411</v>
      </c>
      <c r="F38" s="96" t="s">
        <v>18</v>
      </c>
      <c r="G38" s="93">
        <v>2.798</v>
      </c>
      <c r="H38" s="178">
        <v>1.1499999999999999</v>
      </c>
      <c r="I38" s="179">
        <v>1.05</v>
      </c>
      <c r="J38" s="171">
        <v>796</v>
      </c>
      <c r="K38" s="94">
        <f t="shared" si="0"/>
        <v>690.76923076923072</v>
      </c>
      <c r="L38" s="55"/>
      <c r="M38" s="55"/>
      <c r="N38" s="55"/>
      <c r="O38" s="55"/>
      <c r="P38" s="55"/>
      <c r="Q38" s="48"/>
      <c r="R38" s="48"/>
      <c r="S38" s="48"/>
      <c r="T38" s="48"/>
      <c r="U38" s="53"/>
      <c r="V38" s="53"/>
      <c r="W38" s="53"/>
      <c r="X38" s="54"/>
    </row>
    <row r="39" spans="2:24" x14ac:dyDescent="0.3">
      <c r="B39" s="61"/>
      <c r="C39" s="90">
        <v>2017</v>
      </c>
      <c r="D39" s="95">
        <f>D16</f>
        <v>380.7</v>
      </c>
      <c r="E39" s="92">
        <v>0.46800000000000003</v>
      </c>
      <c r="F39" s="96" t="s">
        <v>18</v>
      </c>
      <c r="G39" s="93">
        <v>1.784</v>
      </c>
      <c r="H39" s="178">
        <v>0.91</v>
      </c>
      <c r="I39" s="179">
        <v>0.68</v>
      </c>
      <c r="J39" s="172">
        <v>495</v>
      </c>
      <c r="K39" s="94">
        <f t="shared" si="0"/>
        <v>690.76923076923072</v>
      </c>
      <c r="L39" s="105"/>
      <c r="M39" s="83"/>
      <c r="N39" s="106"/>
      <c r="O39" s="55"/>
      <c r="P39" s="55"/>
      <c r="Q39" s="48"/>
      <c r="R39" s="48"/>
      <c r="S39" s="48"/>
      <c r="T39" s="48"/>
      <c r="U39" s="53"/>
      <c r="V39" s="53"/>
      <c r="W39" s="53"/>
      <c r="X39" s="54"/>
    </row>
    <row r="40" spans="2:24" x14ac:dyDescent="0.3">
      <c r="B40" s="61"/>
      <c r="C40" s="90">
        <v>2018</v>
      </c>
      <c r="D40" s="95">
        <f>D17</f>
        <v>321.39999999999998</v>
      </c>
      <c r="E40" s="99">
        <f>E17</f>
        <v>1.607</v>
      </c>
      <c r="F40" s="100">
        <f>F17</f>
        <v>3.55</v>
      </c>
      <c r="G40" s="170">
        <f>G17</f>
        <v>6.4249999999999998</v>
      </c>
      <c r="H40" s="193">
        <f>H17</f>
        <v>0.94</v>
      </c>
      <c r="I40" s="194">
        <f>I17</f>
        <v>0.78</v>
      </c>
      <c r="J40" s="172">
        <v>299</v>
      </c>
      <c r="K40" s="101">
        <f>K38</f>
        <v>690.76923076923072</v>
      </c>
      <c r="L40" s="48"/>
      <c r="M40" s="48"/>
      <c r="N40" s="48"/>
      <c r="O40" s="48"/>
      <c r="P40" s="55"/>
      <c r="Q40" s="48"/>
      <c r="R40" s="48"/>
      <c r="S40" s="48"/>
      <c r="T40" s="48"/>
      <c r="U40" s="53"/>
      <c r="V40" s="53"/>
      <c r="W40" s="53"/>
      <c r="X40" s="54"/>
    </row>
    <row r="41" spans="2:24" ht="21" customHeight="1" x14ac:dyDescent="0.3">
      <c r="B41" s="61"/>
      <c r="C41" s="102">
        <v>2019</v>
      </c>
      <c r="D41" s="64"/>
      <c r="E41" s="64"/>
      <c r="F41" s="64"/>
      <c r="G41" s="64"/>
      <c r="H41" s="175"/>
      <c r="I41" s="175"/>
      <c r="J41" s="103">
        <f>D23</f>
        <v>500.27990291444752</v>
      </c>
      <c r="K41" s="104"/>
      <c r="L41" s="48"/>
      <c r="M41" s="48"/>
      <c r="N41" s="48"/>
      <c r="O41" s="48"/>
      <c r="P41" s="55"/>
      <c r="Q41" s="48"/>
      <c r="R41" s="48"/>
      <c r="S41" s="48"/>
      <c r="T41" s="48"/>
      <c r="U41" s="53"/>
      <c r="V41" s="53"/>
      <c r="W41" s="53"/>
      <c r="X41" s="54"/>
    </row>
    <row r="42" spans="2:24" x14ac:dyDescent="0.3">
      <c r="B42" s="61"/>
      <c r="C42" s="48"/>
      <c r="D42" s="48"/>
      <c r="E42" s="48"/>
      <c r="F42" s="48"/>
      <c r="G42" s="48"/>
      <c r="H42" s="48"/>
      <c r="I42" s="48"/>
      <c r="J42" s="48"/>
      <c r="K42" s="48"/>
      <c r="L42" s="48"/>
      <c r="M42" s="48"/>
      <c r="N42" s="48"/>
      <c r="O42" s="48"/>
      <c r="P42" s="55"/>
      <c r="Q42" s="48"/>
      <c r="R42" s="48"/>
      <c r="S42" s="48"/>
      <c r="T42" s="48"/>
      <c r="U42" s="53"/>
      <c r="V42" s="53"/>
      <c r="W42" s="53"/>
      <c r="X42" s="54"/>
    </row>
    <row r="43" spans="2:24" x14ac:dyDescent="0.3">
      <c r="B43" s="61"/>
      <c r="C43" s="53"/>
      <c r="D43" s="53"/>
      <c r="E43" s="53"/>
      <c r="F43" s="53"/>
      <c r="G43" s="53"/>
      <c r="H43" s="53"/>
      <c r="I43" s="48"/>
      <c r="J43" s="48"/>
      <c r="K43" s="48"/>
      <c r="L43" s="48"/>
      <c r="M43" s="48"/>
      <c r="N43" s="48"/>
      <c r="O43" s="48"/>
      <c r="P43" s="55"/>
      <c r="Q43" s="48"/>
      <c r="R43" s="48"/>
      <c r="S43" s="48"/>
      <c r="T43" s="48"/>
      <c r="U43" s="53"/>
      <c r="V43" s="53"/>
      <c r="W43" s="53"/>
      <c r="X43" s="54"/>
    </row>
    <row r="44" spans="2:24" x14ac:dyDescent="0.3">
      <c r="B44" s="61"/>
      <c r="C44" s="220" t="s">
        <v>68</v>
      </c>
      <c r="D44" s="220"/>
      <c r="E44" s="220"/>
      <c r="F44" s="220"/>
      <c r="G44" s="220"/>
      <c r="H44" s="48"/>
      <c r="I44" s="48"/>
      <c r="J44" s="48"/>
      <c r="K44" s="48"/>
      <c r="L44" s="48"/>
      <c r="M44" s="48"/>
      <c r="N44" s="48"/>
      <c r="O44" s="48"/>
      <c r="P44" s="55"/>
      <c r="Q44" s="48"/>
      <c r="R44" s="48"/>
      <c r="S44" s="48"/>
      <c r="T44" s="48"/>
      <c r="U44" s="53"/>
      <c r="V44" s="53"/>
      <c r="W44" s="53"/>
      <c r="X44" s="54"/>
    </row>
    <row r="45" spans="2:24" x14ac:dyDescent="0.3">
      <c r="B45" s="61"/>
      <c r="C45" s="219" t="s">
        <v>82</v>
      </c>
      <c r="D45" s="219"/>
      <c r="E45" s="219"/>
      <c r="F45" s="219"/>
      <c r="G45" s="219"/>
      <c r="H45" s="48"/>
      <c r="I45" s="48"/>
      <c r="J45" s="48"/>
      <c r="K45" s="48"/>
      <c r="L45" s="48"/>
      <c r="M45" s="48"/>
      <c r="N45" s="48"/>
      <c r="O45" s="48"/>
      <c r="P45" s="56"/>
      <c r="Q45" s="48"/>
      <c r="R45" s="48"/>
      <c r="S45" s="48"/>
      <c r="T45" s="48"/>
      <c r="U45" s="53"/>
      <c r="V45" s="53"/>
      <c r="W45" s="53"/>
      <c r="X45" s="54"/>
    </row>
    <row r="46" spans="2:24" x14ac:dyDescent="0.3">
      <c r="B46" s="61"/>
      <c r="C46" s="107" t="s">
        <v>66</v>
      </c>
      <c r="D46" s="108" t="s">
        <v>67</v>
      </c>
      <c r="E46" s="107" t="s">
        <v>15</v>
      </c>
      <c r="F46" s="63" t="s">
        <v>16</v>
      </c>
      <c r="G46" s="108" t="s">
        <v>16</v>
      </c>
      <c r="H46" s="48"/>
      <c r="I46" s="48"/>
      <c r="J46" s="48"/>
      <c r="K46" s="48"/>
      <c r="L46" s="48"/>
      <c r="M46" s="48"/>
      <c r="N46" s="48"/>
      <c r="O46" s="48"/>
      <c r="P46" s="56"/>
      <c r="Q46" s="48"/>
      <c r="R46" s="48"/>
      <c r="S46" s="48"/>
      <c r="T46" s="48"/>
      <c r="U46" s="53"/>
      <c r="V46" s="53"/>
      <c r="W46" s="53"/>
      <c r="X46" s="54"/>
    </row>
    <row r="47" spans="2:24" x14ac:dyDescent="0.3">
      <c r="B47" s="61"/>
      <c r="C47" s="109">
        <v>0.1</v>
      </c>
      <c r="D47" s="110">
        <v>0.7</v>
      </c>
      <c r="E47" s="109">
        <v>0.1</v>
      </c>
      <c r="F47" s="111">
        <v>0.1</v>
      </c>
      <c r="G47" s="110">
        <v>0.1</v>
      </c>
      <c r="H47" s="48"/>
      <c r="I47" s="48"/>
      <c r="J47" s="48"/>
      <c r="K47" s="48"/>
      <c r="L47" s="52"/>
      <c r="M47" s="53"/>
      <c r="N47" s="53"/>
      <c r="O47" s="58"/>
      <c r="P47" s="48"/>
      <c r="Q47" s="48"/>
      <c r="R47" s="48"/>
      <c r="S47" s="48"/>
      <c r="T47" s="48"/>
      <c r="U47" s="53"/>
      <c r="V47" s="53"/>
      <c r="W47" s="53"/>
      <c r="X47" s="54"/>
    </row>
    <row r="48" spans="2:24" x14ac:dyDescent="0.3">
      <c r="B48" s="61"/>
      <c r="C48" s="48"/>
      <c r="D48" s="48"/>
      <c r="E48" s="48"/>
      <c r="F48" s="48"/>
      <c r="G48" s="48"/>
      <c r="H48" s="48"/>
      <c r="I48" s="57"/>
      <c r="J48" s="112"/>
      <c r="K48" s="112"/>
      <c r="L48" s="52"/>
      <c r="M48" s="53"/>
      <c r="N48" s="53"/>
      <c r="O48" s="58"/>
      <c r="P48" s="48"/>
      <c r="Q48" s="48"/>
      <c r="R48" s="48"/>
      <c r="S48" s="48"/>
      <c r="T48" s="48"/>
      <c r="U48" s="53"/>
      <c r="V48" s="53"/>
      <c r="W48" s="53"/>
      <c r="X48" s="54"/>
    </row>
    <row r="49" spans="1:16384" x14ac:dyDescent="0.3">
      <c r="B49" s="61"/>
      <c r="C49" s="219" t="s">
        <v>36</v>
      </c>
      <c r="D49" s="219"/>
      <c r="E49" s="219"/>
      <c r="F49" s="219"/>
      <c r="G49" s="219"/>
      <c r="H49" s="219"/>
      <c r="I49" s="48"/>
      <c r="J49" s="112"/>
      <c r="K49" s="112"/>
      <c r="L49" s="53"/>
      <c r="M49" s="53"/>
      <c r="N49" s="53"/>
      <c r="O49" s="58"/>
      <c r="P49" s="48"/>
      <c r="Q49" s="48"/>
      <c r="R49" s="48"/>
      <c r="S49" s="48"/>
      <c r="T49" s="48"/>
      <c r="U49" s="53"/>
      <c r="V49" s="53"/>
      <c r="W49" s="53"/>
      <c r="X49" s="54"/>
    </row>
    <row r="50" spans="1:16384" x14ac:dyDescent="0.3">
      <c r="B50" s="61"/>
      <c r="C50" s="113" t="s">
        <v>0</v>
      </c>
      <c r="D50" s="114" t="s">
        <v>37</v>
      </c>
      <c r="E50" s="115" t="s">
        <v>38</v>
      </c>
      <c r="F50" s="195" t="s">
        <v>39</v>
      </c>
      <c r="G50" s="115" t="s">
        <v>40</v>
      </c>
      <c r="H50" s="48"/>
      <c r="I50" s="112"/>
      <c r="J50" s="112"/>
      <c r="K50" s="53"/>
      <c r="L50" s="53"/>
      <c r="M50" s="53"/>
      <c r="N50" s="58"/>
      <c r="O50" s="48"/>
      <c r="P50" s="48"/>
      <c r="Q50" s="48"/>
      <c r="R50" s="48"/>
      <c r="S50" s="48"/>
      <c r="T50" s="53"/>
      <c r="U50" s="53"/>
      <c r="V50" s="53"/>
      <c r="W50" s="54"/>
      <c r="X50" s="54"/>
    </row>
    <row r="51" spans="1:16384" x14ac:dyDescent="0.3">
      <c r="B51" s="61"/>
      <c r="C51" s="116">
        <v>2018</v>
      </c>
      <c r="D51" s="117">
        <f>M99</f>
        <v>-0.15468174616839678</v>
      </c>
      <c r="E51" s="118">
        <f>N99</f>
        <v>5.8357271135610058E-3</v>
      </c>
      <c r="F51" s="196">
        <f>J99</f>
        <v>-5.1697779552747257E-2</v>
      </c>
      <c r="G51" s="118">
        <f>L99</f>
        <v>-0.10746877325052992</v>
      </c>
      <c r="H51" s="48"/>
      <c r="I51" s="48"/>
      <c r="J51" s="48"/>
      <c r="K51" s="53"/>
      <c r="L51" s="53"/>
      <c r="M51" s="53"/>
      <c r="N51" s="58"/>
      <c r="O51" s="48"/>
      <c r="P51" s="48"/>
      <c r="Q51" s="48"/>
      <c r="R51" s="48"/>
      <c r="S51" s="48"/>
      <c r="T51" s="53"/>
      <c r="U51" s="53"/>
      <c r="V51" s="53"/>
      <c r="W51" s="54"/>
      <c r="X51" s="54"/>
    </row>
    <row r="52" spans="1:16384" ht="16.2" thickBot="1" x14ac:dyDescent="0.35">
      <c r="B52" s="121"/>
      <c r="C52" s="109">
        <v>2019</v>
      </c>
      <c r="D52" s="119">
        <f>M109</f>
        <v>-0.28358086898639157</v>
      </c>
      <c r="E52" s="120">
        <f>N109</f>
        <v>-9.6211981002416E-2</v>
      </c>
      <c r="F52" s="197">
        <f>J109</f>
        <v>-2.886019602405895E-2</v>
      </c>
      <c r="G52" s="120">
        <f>L109</f>
        <v>-2.1410721653119254E-2</v>
      </c>
      <c r="H52" s="122"/>
      <c r="I52" s="122"/>
      <c r="J52" s="122"/>
      <c r="K52" s="122"/>
      <c r="L52" s="122"/>
      <c r="M52" s="122"/>
      <c r="N52" s="60"/>
      <c r="O52" s="59"/>
      <c r="P52" s="59"/>
      <c r="Q52" s="59"/>
      <c r="R52" s="59"/>
      <c r="S52" s="59"/>
      <c r="T52" s="122"/>
      <c r="U52" s="122"/>
      <c r="V52" s="122"/>
      <c r="W52" s="122"/>
      <c r="X52" s="123"/>
    </row>
    <row r="53" spans="1:16384" s="124" customFormat="1" ht="91.8" customHeight="1" x14ac:dyDescent="0.3">
      <c r="C53" s="125"/>
      <c r="D53" s="125"/>
      <c r="E53" s="125"/>
      <c r="F53" s="125"/>
      <c r="G53" s="125"/>
      <c r="H53" s="125"/>
      <c r="I53" s="125"/>
      <c r="J53" s="125"/>
      <c r="K53" s="125"/>
      <c r="L53" s="125"/>
      <c r="M53" s="125"/>
      <c r="N53" s="125"/>
      <c r="O53" s="125"/>
      <c r="P53" s="125"/>
      <c r="Q53" s="125"/>
      <c r="R53" s="125"/>
      <c r="S53" s="125"/>
      <c r="T53" s="125"/>
      <c r="U53" s="126"/>
      <c r="V53" s="126"/>
      <c r="W53" s="126"/>
      <c r="X53" s="126"/>
      <c r="Y53" s="126"/>
      <c r="Z53" s="126"/>
    </row>
    <row r="54" spans="1:16384" s="124" customFormat="1" ht="21.6" customHeight="1" x14ac:dyDescent="0.4">
      <c r="C54" s="186"/>
      <c r="D54" s="187"/>
      <c r="E54" s="187"/>
      <c r="F54" s="187"/>
      <c r="G54" s="187"/>
      <c r="H54" s="187"/>
      <c r="I54" s="187"/>
      <c r="J54" s="187"/>
      <c r="K54" s="187"/>
    </row>
    <row r="55" spans="1:16384" s="188" customFormat="1" ht="21" x14ac:dyDescent="0.4">
      <c r="A55" s="167"/>
      <c r="B55" s="167"/>
      <c r="C55" s="167"/>
      <c r="D55" s="167"/>
      <c r="E55" s="182"/>
      <c r="F55" s="182"/>
      <c r="G55" s="182"/>
      <c r="H55" s="182" t="s">
        <v>76</v>
      </c>
      <c r="I55" s="182"/>
      <c r="J55" s="182"/>
      <c r="K55" s="182"/>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c r="CT55" s="167"/>
      <c r="CU55" s="167"/>
      <c r="CV55" s="167"/>
      <c r="CW55" s="167"/>
      <c r="CX55" s="167"/>
      <c r="CY55" s="167"/>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c r="DV55" s="167"/>
      <c r="DW55" s="167"/>
      <c r="DX55" s="167"/>
      <c r="DY55" s="167"/>
      <c r="DZ55" s="167"/>
      <c r="EA55" s="167"/>
      <c r="EB55" s="167"/>
      <c r="EC55" s="167"/>
      <c r="ED55" s="167"/>
      <c r="EE55" s="167"/>
      <c r="EF55" s="167"/>
      <c r="EG55" s="167"/>
      <c r="EH55" s="167"/>
      <c r="EI55" s="167"/>
      <c r="EJ55" s="167"/>
      <c r="EK55" s="167"/>
      <c r="EL55" s="167"/>
      <c r="EM55" s="167"/>
      <c r="EN55" s="167"/>
      <c r="EO55" s="167"/>
      <c r="EP55" s="167"/>
      <c r="EQ55" s="167"/>
      <c r="ER55" s="167"/>
      <c r="ES55" s="167"/>
      <c r="ET55" s="167"/>
      <c r="EU55" s="167"/>
      <c r="EV55" s="167"/>
      <c r="EW55" s="167"/>
      <c r="EX55" s="167"/>
      <c r="EY55" s="167"/>
      <c r="EZ55" s="167"/>
      <c r="FA55" s="167"/>
      <c r="FB55" s="167"/>
      <c r="FC55" s="167"/>
      <c r="FD55" s="167"/>
      <c r="FE55" s="167"/>
      <c r="FF55" s="167"/>
      <c r="FG55" s="167"/>
      <c r="FH55" s="167"/>
      <c r="FI55" s="167"/>
      <c r="FJ55" s="167"/>
      <c r="FK55" s="167"/>
      <c r="FL55" s="167"/>
      <c r="FM55" s="167"/>
      <c r="FN55" s="167"/>
      <c r="FO55" s="167"/>
      <c r="FP55" s="167"/>
      <c r="FQ55" s="124"/>
      <c r="FR55" s="124"/>
      <c r="FS55" s="124"/>
      <c r="FT55" s="124"/>
      <c r="FU55" s="124"/>
      <c r="FV55" s="124"/>
      <c r="FW55" s="124"/>
      <c r="FX55" s="124"/>
      <c r="FY55" s="124"/>
      <c r="FZ55" s="124"/>
      <c r="GA55" s="124"/>
      <c r="GB55" s="124"/>
      <c r="GC55" s="124"/>
      <c r="GD55" s="124"/>
      <c r="GE55" s="124"/>
      <c r="GF55" s="124"/>
      <c r="GG55" s="124"/>
      <c r="GH55" s="124"/>
      <c r="GI55" s="124"/>
      <c r="GJ55" s="124"/>
      <c r="GK55" s="124"/>
      <c r="GL55" s="124"/>
      <c r="GM55" s="124"/>
      <c r="GN55" s="124"/>
      <c r="GO55" s="124"/>
      <c r="GP55" s="124"/>
      <c r="GQ55" s="124"/>
      <c r="GR55" s="124"/>
      <c r="GS55" s="124"/>
      <c r="GT55" s="124"/>
      <c r="GU55" s="124"/>
      <c r="GV55" s="124"/>
      <c r="GW55" s="124"/>
      <c r="GX55" s="124"/>
      <c r="GY55" s="124"/>
      <c r="GZ55" s="124"/>
      <c r="HA55" s="124"/>
      <c r="HB55" s="124"/>
      <c r="HC55" s="124"/>
      <c r="HD55" s="124"/>
      <c r="HE55" s="124"/>
      <c r="HF55" s="124"/>
      <c r="HG55" s="124"/>
      <c r="HH55" s="124"/>
      <c r="HI55" s="124"/>
      <c r="HJ55" s="124"/>
      <c r="HK55" s="124"/>
      <c r="HL55" s="124"/>
      <c r="HM55" s="124"/>
      <c r="HN55" s="124"/>
      <c r="HO55" s="124"/>
      <c r="HP55" s="124"/>
      <c r="HQ55" s="124"/>
      <c r="HR55" s="124"/>
      <c r="HS55" s="124"/>
      <c r="HT55" s="124"/>
      <c r="HU55" s="124"/>
      <c r="HV55" s="124"/>
      <c r="HW55" s="124"/>
      <c r="HX55" s="124"/>
      <c r="HY55" s="124"/>
      <c r="HZ55" s="124"/>
      <c r="IA55" s="124"/>
      <c r="IB55" s="124"/>
      <c r="IC55" s="124"/>
      <c r="ID55" s="124"/>
      <c r="IE55" s="124"/>
      <c r="IF55" s="124"/>
      <c r="IG55" s="124"/>
      <c r="IH55" s="124"/>
      <c r="II55" s="124"/>
      <c r="IJ55" s="124"/>
      <c r="IK55" s="124"/>
      <c r="IL55" s="124"/>
      <c r="IM55" s="124"/>
      <c r="IN55" s="124"/>
      <c r="IO55" s="124"/>
      <c r="IP55" s="124"/>
      <c r="IQ55" s="124"/>
      <c r="IR55" s="124"/>
      <c r="IS55" s="124"/>
      <c r="IT55" s="124"/>
      <c r="IU55" s="124"/>
      <c r="IV55" s="124"/>
      <c r="IW55" s="124"/>
      <c r="IX55" s="124"/>
      <c r="IY55" s="124"/>
      <c r="IZ55" s="124"/>
      <c r="JA55" s="124"/>
      <c r="JB55" s="124"/>
      <c r="JC55" s="124"/>
      <c r="JD55" s="124"/>
      <c r="JE55" s="124"/>
      <c r="JF55" s="124"/>
      <c r="JG55" s="124"/>
      <c r="JH55" s="124"/>
      <c r="JI55" s="124"/>
      <c r="JJ55" s="124"/>
      <c r="JK55" s="124"/>
      <c r="JL55" s="124"/>
      <c r="JM55" s="124"/>
      <c r="JN55" s="124"/>
      <c r="JO55" s="124"/>
      <c r="JP55" s="124"/>
      <c r="JQ55" s="124"/>
      <c r="JR55" s="124"/>
      <c r="JS55" s="124"/>
      <c r="JT55" s="124"/>
      <c r="JU55" s="124"/>
      <c r="JV55" s="124"/>
      <c r="JW55" s="124"/>
      <c r="JX55" s="124"/>
      <c r="JY55" s="124"/>
      <c r="JZ55" s="124"/>
      <c r="KA55" s="124"/>
      <c r="KB55" s="124"/>
      <c r="KC55" s="124"/>
      <c r="KD55" s="124"/>
      <c r="KE55" s="124"/>
      <c r="KF55" s="124"/>
      <c r="KG55" s="124"/>
      <c r="KH55" s="124"/>
      <c r="KI55" s="124"/>
      <c r="KJ55" s="124"/>
      <c r="KK55" s="124"/>
      <c r="KL55" s="124"/>
      <c r="KM55" s="124"/>
      <c r="KN55" s="124"/>
      <c r="KO55" s="124"/>
      <c r="KP55" s="124"/>
      <c r="KQ55" s="124"/>
      <c r="KR55" s="124"/>
      <c r="KS55" s="124"/>
      <c r="KT55" s="124"/>
      <c r="KU55" s="124"/>
      <c r="KV55" s="124"/>
      <c r="KW55" s="124"/>
      <c r="KX55" s="124"/>
      <c r="KY55" s="124"/>
      <c r="KZ55" s="124"/>
      <c r="LA55" s="124"/>
      <c r="LB55" s="124"/>
      <c r="LC55" s="124"/>
      <c r="LD55" s="124"/>
      <c r="LE55" s="124"/>
      <c r="LF55" s="124"/>
      <c r="LG55" s="124"/>
      <c r="LH55" s="124"/>
      <c r="LI55" s="124"/>
      <c r="LJ55" s="124"/>
      <c r="LK55" s="124"/>
      <c r="LL55" s="124"/>
      <c r="LM55" s="124"/>
      <c r="LN55" s="124"/>
      <c r="LO55" s="124"/>
      <c r="LP55" s="124"/>
      <c r="LQ55" s="124"/>
      <c r="LR55" s="124"/>
      <c r="LS55" s="124"/>
      <c r="LT55" s="124"/>
      <c r="LU55" s="124"/>
      <c r="LV55" s="124"/>
      <c r="LW55" s="124"/>
      <c r="LX55" s="124"/>
      <c r="LY55" s="124"/>
      <c r="LZ55" s="124"/>
      <c r="MA55" s="124"/>
      <c r="MB55" s="124"/>
      <c r="MC55" s="124"/>
      <c r="MD55" s="124"/>
      <c r="ME55" s="124"/>
      <c r="MF55" s="124"/>
      <c r="MG55" s="124"/>
      <c r="MH55" s="124"/>
      <c r="MI55" s="124"/>
      <c r="MJ55" s="124"/>
      <c r="MK55" s="124"/>
      <c r="ML55" s="124"/>
      <c r="MM55" s="124"/>
      <c r="MN55" s="124"/>
      <c r="MO55" s="124"/>
      <c r="MP55" s="124"/>
      <c r="MQ55" s="124"/>
      <c r="MR55" s="124"/>
      <c r="MS55" s="124"/>
      <c r="MT55" s="124"/>
      <c r="MU55" s="124"/>
      <c r="MV55" s="124"/>
      <c r="MW55" s="124"/>
      <c r="MX55" s="124"/>
      <c r="MY55" s="124"/>
      <c r="MZ55" s="124"/>
      <c r="NA55" s="124"/>
      <c r="NB55" s="124"/>
      <c r="NC55" s="124"/>
      <c r="ND55" s="124"/>
      <c r="NE55" s="124"/>
      <c r="NF55" s="124"/>
      <c r="NG55" s="124"/>
      <c r="NH55" s="124"/>
      <c r="NI55" s="124"/>
      <c r="NJ55" s="124"/>
      <c r="NK55" s="124"/>
      <c r="NL55" s="124"/>
      <c r="NM55" s="124"/>
      <c r="NN55" s="124"/>
      <c r="NO55" s="124"/>
      <c r="NP55" s="124"/>
      <c r="NQ55" s="124"/>
      <c r="NR55" s="124"/>
      <c r="NS55" s="124"/>
      <c r="NT55" s="124"/>
      <c r="NU55" s="124"/>
      <c r="NV55" s="124"/>
      <c r="NW55" s="124"/>
      <c r="NX55" s="124"/>
      <c r="NY55" s="124"/>
      <c r="NZ55" s="124"/>
      <c r="OA55" s="124"/>
      <c r="OB55" s="124"/>
      <c r="OC55" s="124"/>
      <c r="OD55" s="124"/>
      <c r="OE55" s="124"/>
      <c r="OF55" s="124"/>
      <c r="OG55" s="124"/>
      <c r="OH55" s="124"/>
      <c r="OI55" s="124"/>
      <c r="OJ55" s="124"/>
      <c r="OK55" s="124"/>
      <c r="OL55" s="124"/>
      <c r="OM55" s="124"/>
      <c r="ON55" s="124"/>
      <c r="OO55" s="124"/>
      <c r="OP55" s="124"/>
      <c r="OQ55" s="124"/>
      <c r="OR55" s="124"/>
      <c r="OS55" s="124"/>
      <c r="OT55" s="124"/>
      <c r="OU55" s="124"/>
      <c r="OV55" s="124"/>
      <c r="OW55" s="124"/>
      <c r="OX55" s="124"/>
      <c r="OY55" s="124"/>
      <c r="OZ55" s="124"/>
      <c r="PA55" s="124"/>
      <c r="PB55" s="124"/>
      <c r="PC55" s="124"/>
      <c r="PD55" s="124"/>
      <c r="PE55" s="124"/>
      <c r="PF55" s="124"/>
      <c r="PG55" s="124"/>
      <c r="PH55" s="124"/>
      <c r="PI55" s="124"/>
      <c r="PJ55" s="124"/>
      <c r="PK55" s="124"/>
      <c r="PL55" s="124"/>
      <c r="PM55" s="124"/>
      <c r="PN55" s="124"/>
      <c r="PO55" s="124"/>
      <c r="PP55" s="124"/>
      <c r="PQ55" s="124"/>
      <c r="PR55" s="124"/>
      <c r="PS55" s="124"/>
      <c r="PT55" s="124"/>
      <c r="PU55" s="124"/>
      <c r="PV55" s="124"/>
      <c r="PW55" s="124"/>
      <c r="PX55" s="124"/>
      <c r="PY55" s="124"/>
      <c r="PZ55" s="124"/>
      <c r="QA55" s="124"/>
      <c r="QB55" s="124"/>
      <c r="QC55" s="124"/>
      <c r="QD55" s="124"/>
      <c r="QE55" s="124"/>
      <c r="QF55" s="124"/>
      <c r="QG55" s="124"/>
      <c r="QH55" s="124"/>
      <c r="QI55" s="124"/>
      <c r="QJ55" s="124"/>
      <c r="QK55" s="124"/>
      <c r="QL55" s="124"/>
      <c r="QM55" s="124"/>
      <c r="QN55" s="124"/>
      <c r="QO55" s="124"/>
      <c r="QP55" s="124"/>
      <c r="QQ55" s="124"/>
      <c r="QR55" s="124"/>
      <c r="QS55" s="124"/>
      <c r="QT55" s="124"/>
      <c r="QU55" s="124"/>
      <c r="QV55" s="124"/>
      <c r="QW55" s="124"/>
      <c r="QX55" s="124"/>
      <c r="QY55" s="124"/>
      <c r="QZ55" s="124"/>
      <c r="RA55" s="124"/>
      <c r="RB55" s="124"/>
      <c r="RC55" s="124"/>
      <c r="RD55" s="124"/>
      <c r="RE55" s="124"/>
      <c r="RF55" s="124"/>
      <c r="RG55" s="124"/>
      <c r="RH55" s="124"/>
      <c r="RI55" s="124"/>
      <c r="RJ55" s="124"/>
      <c r="RK55" s="124"/>
      <c r="RL55" s="124"/>
      <c r="RM55" s="124"/>
      <c r="RN55" s="124"/>
      <c r="RO55" s="124"/>
      <c r="RP55" s="124"/>
      <c r="RQ55" s="124"/>
      <c r="RR55" s="124"/>
      <c r="RS55" s="124"/>
      <c r="RT55" s="124"/>
      <c r="RU55" s="124"/>
      <c r="RV55" s="124"/>
      <c r="RW55" s="124"/>
      <c r="RX55" s="124"/>
      <c r="RY55" s="124"/>
      <c r="RZ55" s="124"/>
      <c r="SA55" s="124"/>
      <c r="SB55" s="124"/>
      <c r="SC55" s="124"/>
      <c r="SD55" s="124"/>
      <c r="SE55" s="124"/>
      <c r="SF55" s="124"/>
      <c r="SG55" s="124"/>
      <c r="SH55" s="124"/>
      <c r="SI55" s="124"/>
      <c r="SJ55" s="124"/>
      <c r="SK55" s="124"/>
      <c r="SL55" s="124"/>
      <c r="SM55" s="124"/>
      <c r="SN55" s="124"/>
      <c r="SO55" s="124"/>
      <c r="SP55" s="124"/>
      <c r="SQ55" s="124"/>
      <c r="SR55" s="124"/>
      <c r="SS55" s="124"/>
      <c r="ST55" s="124"/>
      <c r="SU55" s="124"/>
      <c r="SV55" s="124"/>
      <c r="SW55" s="124"/>
      <c r="SX55" s="124"/>
      <c r="SY55" s="124"/>
      <c r="SZ55" s="124"/>
      <c r="TA55" s="124"/>
      <c r="TB55" s="124"/>
      <c r="TC55" s="124"/>
      <c r="TD55" s="124"/>
      <c r="TE55" s="124"/>
      <c r="TF55" s="124"/>
      <c r="TG55" s="124"/>
      <c r="TH55" s="124"/>
      <c r="TI55" s="124"/>
      <c r="TJ55" s="124"/>
      <c r="TK55" s="124"/>
      <c r="TL55" s="124"/>
      <c r="TM55" s="124"/>
      <c r="TN55" s="124"/>
      <c r="TO55" s="124"/>
      <c r="TP55" s="124"/>
      <c r="TQ55" s="124"/>
      <c r="TR55" s="124"/>
      <c r="TS55" s="124"/>
      <c r="TT55" s="124"/>
      <c r="TU55" s="124"/>
      <c r="TV55" s="124"/>
      <c r="TW55" s="124"/>
      <c r="TX55" s="124"/>
      <c r="TY55" s="124"/>
      <c r="TZ55" s="124"/>
      <c r="UA55" s="124"/>
      <c r="UB55" s="124"/>
      <c r="UC55" s="124"/>
      <c r="UD55" s="124"/>
      <c r="UE55" s="124"/>
      <c r="UF55" s="124"/>
      <c r="UG55" s="124"/>
      <c r="UH55" s="124"/>
      <c r="UI55" s="124"/>
      <c r="UJ55" s="124"/>
      <c r="UK55" s="124"/>
      <c r="UL55" s="124"/>
      <c r="UM55" s="124"/>
      <c r="UN55" s="124"/>
      <c r="UO55" s="124"/>
      <c r="UP55" s="124"/>
      <c r="UQ55" s="124"/>
      <c r="UR55" s="124"/>
      <c r="US55" s="124"/>
      <c r="UT55" s="124"/>
      <c r="UU55" s="124"/>
      <c r="UV55" s="124"/>
      <c r="UW55" s="124"/>
      <c r="UX55" s="124"/>
      <c r="UY55" s="124"/>
      <c r="UZ55" s="124"/>
      <c r="VA55" s="124"/>
      <c r="VB55" s="124"/>
      <c r="VC55" s="124"/>
      <c r="VD55" s="124"/>
      <c r="VE55" s="124"/>
      <c r="VF55" s="124"/>
      <c r="VG55" s="124"/>
      <c r="VH55" s="124"/>
      <c r="VI55" s="124"/>
      <c r="VJ55" s="124"/>
      <c r="VK55" s="124"/>
      <c r="VL55" s="124"/>
      <c r="VM55" s="124"/>
      <c r="VN55" s="124"/>
      <c r="VO55" s="124"/>
      <c r="VP55" s="124"/>
      <c r="VQ55" s="124"/>
      <c r="VR55" s="124"/>
      <c r="VS55" s="124"/>
      <c r="VT55" s="124"/>
      <c r="VU55" s="124"/>
      <c r="VV55" s="124"/>
      <c r="VW55" s="124"/>
      <c r="VX55" s="124"/>
      <c r="VY55" s="124"/>
      <c r="VZ55" s="124"/>
      <c r="WA55" s="124"/>
      <c r="WB55" s="124"/>
      <c r="WC55" s="124"/>
      <c r="WD55" s="124"/>
      <c r="WE55" s="124"/>
      <c r="WF55" s="124"/>
      <c r="WG55" s="124"/>
      <c r="WH55" s="124"/>
      <c r="WI55" s="124"/>
      <c r="WJ55" s="124"/>
      <c r="WK55" s="124"/>
      <c r="WL55" s="124"/>
      <c r="WM55" s="124"/>
      <c r="WN55" s="124"/>
      <c r="WO55" s="124"/>
      <c r="WP55" s="124"/>
      <c r="WQ55" s="124"/>
      <c r="WR55" s="124"/>
      <c r="WS55" s="124"/>
      <c r="WT55" s="124"/>
      <c r="WU55" s="124"/>
      <c r="WV55" s="124"/>
      <c r="WW55" s="124"/>
      <c r="WX55" s="124"/>
      <c r="WY55" s="124"/>
      <c r="WZ55" s="124"/>
      <c r="XA55" s="124"/>
      <c r="XB55" s="124"/>
      <c r="XC55" s="124"/>
      <c r="XD55" s="124"/>
      <c r="XE55" s="124"/>
      <c r="XF55" s="124"/>
      <c r="XG55" s="124"/>
      <c r="XH55" s="124"/>
      <c r="XI55" s="124"/>
      <c r="XJ55" s="124"/>
      <c r="XK55" s="124"/>
      <c r="XL55" s="124"/>
      <c r="XM55" s="124"/>
      <c r="XN55" s="124"/>
      <c r="XO55" s="124"/>
      <c r="XP55" s="124"/>
      <c r="XQ55" s="124"/>
      <c r="XR55" s="124"/>
      <c r="XS55" s="124"/>
      <c r="XT55" s="124"/>
      <c r="XU55" s="124"/>
      <c r="XV55" s="124"/>
      <c r="XW55" s="124"/>
      <c r="XX55" s="124"/>
      <c r="XY55" s="124"/>
      <c r="XZ55" s="124"/>
      <c r="YA55" s="124"/>
      <c r="YB55" s="124"/>
      <c r="YC55" s="124"/>
      <c r="YD55" s="124"/>
      <c r="YE55" s="124"/>
      <c r="YF55" s="124"/>
      <c r="YG55" s="124"/>
      <c r="YH55" s="124"/>
      <c r="YI55" s="124"/>
      <c r="YJ55" s="124"/>
      <c r="YK55" s="124"/>
      <c r="YL55" s="124"/>
      <c r="YM55" s="124"/>
      <c r="YN55" s="124"/>
      <c r="YO55" s="124"/>
      <c r="YP55" s="124"/>
      <c r="YQ55" s="124"/>
      <c r="YR55" s="124"/>
      <c r="YS55" s="124"/>
      <c r="YT55" s="124"/>
      <c r="YU55" s="124"/>
      <c r="YV55" s="124"/>
      <c r="YW55" s="124"/>
      <c r="YX55" s="124"/>
      <c r="YY55" s="124"/>
      <c r="YZ55" s="124"/>
      <c r="ZA55" s="124"/>
      <c r="ZB55" s="124"/>
      <c r="ZC55" s="124"/>
      <c r="ZD55" s="124"/>
      <c r="ZE55" s="124"/>
      <c r="ZF55" s="124"/>
      <c r="ZG55" s="124"/>
      <c r="ZH55" s="124"/>
      <c r="ZI55" s="124"/>
      <c r="ZJ55" s="124"/>
      <c r="ZK55" s="124"/>
      <c r="ZL55" s="124"/>
      <c r="ZM55" s="124"/>
      <c r="ZN55" s="124"/>
      <c r="ZO55" s="124"/>
      <c r="ZP55" s="124"/>
      <c r="ZQ55" s="124"/>
      <c r="ZR55" s="124"/>
      <c r="ZS55" s="124"/>
      <c r="ZT55" s="124"/>
      <c r="ZU55" s="124"/>
      <c r="ZV55" s="124"/>
      <c r="ZW55" s="124"/>
      <c r="ZX55" s="124"/>
      <c r="ZY55" s="124"/>
      <c r="ZZ55" s="124"/>
      <c r="AAA55" s="124"/>
      <c r="AAB55" s="124"/>
      <c r="AAC55" s="124"/>
      <c r="AAD55" s="124"/>
      <c r="AAE55" s="124"/>
      <c r="AAF55" s="124"/>
      <c r="AAG55" s="124"/>
      <c r="AAH55" s="124"/>
      <c r="AAI55" s="124"/>
      <c r="AAJ55" s="124"/>
      <c r="AAK55" s="124"/>
      <c r="AAL55" s="124"/>
      <c r="AAM55" s="124"/>
      <c r="AAN55" s="124"/>
      <c r="AAO55" s="124"/>
      <c r="AAP55" s="124"/>
      <c r="AAQ55" s="124"/>
      <c r="AAR55" s="124"/>
      <c r="AAS55" s="124"/>
      <c r="AAT55" s="124"/>
      <c r="AAU55" s="124"/>
      <c r="AAV55" s="124"/>
      <c r="AAW55" s="124"/>
      <c r="AAX55" s="124"/>
      <c r="AAY55" s="124"/>
      <c r="AAZ55" s="124"/>
      <c r="ABA55" s="124"/>
      <c r="ABB55" s="124"/>
      <c r="ABC55" s="124"/>
      <c r="ABD55" s="124"/>
      <c r="ABE55" s="124"/>
      <c r="ABF55" s="124"/>
      <c r="ABG55" s="124"/>
      <c r="ABH55" s="124"/>
      <c r="ABI55" s="124"/>
      <c r="ABJ55" s="124"/>
      <c r="ABK55" s="124"/>
      <c r="ABL55" s="124"/>
      <c r="ABM55" s="124"/>
      <c r="ABN55" s="124"/>
      <c r="ABO55" s="124"/>
      <c r="ABP55" s="124"/>
      <c r="ABQ55" s="124"/>
      <c r="ABR55" s="124"/>
      <c r="ABS55" s="124"/>
      <c r="ABT55" s="124"/>
      <c r="ABU55" s="124"/>
      <c r="ABV55" s="124"/>
      <c r="ABW55" s="124"/>
      <c r="ABX55" s="124"/>
      <c r="ABY55" s="124"/>
      <c r="ABZ55" s="124"/>
      <c r="ACA55" s="124"/>
      <c r="ACB55" s="124"/>
      <c r="ACC55" s="124"/>
      <c r="ACD55" s="124"/>
      <c r="ACE55" s="124"/>
      <c r="ACF55" s="124"/>
      <c r="ACG55" s="124"/>
      <c r="ACH55" s="124"/>
      <c r="ACI55" s="124"/>
      <c r="ACJ55" s="124"/>
      <c r="ACK55" s="124"/>
      <c r="ACL55" s="124"/>
      <c r="ACM55" s="124"/>
      <c r="ACN55" s="124"/>
      <c r="ACO55" s="124"/>
      <c r="ACP55" s="124"/>
      <c r="ACQ55" s="124"/>
      <c r="ACR55" s="124"/>
      <c r="ACS55" s="124"/>
      <c r="ACT55" s="124"/>
      <c r="ACU55" s="124"/>
      <c r="ACV55" s="124"/>
      <c r="ACW55" s="124"/>
      <c r="ACX55" s="124"/>
      <c r="ACY55" s="124"/>
      <c r="ACZ55" s="124"/>
      <c r="ADA55" s="124"/>
      <c r="ADB55" s="124"/>
      <c r="ADC55" s="124"/>
      <c r="ADD55" s="124"/>
      <c r="ADE55" s="124"/>
      <c r="ADF55" s="124"/>
      <c r="ADG55" s="124"/>
      <c r="ADH55" s="124"/>
      <c r="ADI55" s="124"/>
      <c r="ADJ55" s="124"/>
      <c r="ADK55" s="124"/>
      <c r="ADL55" s="124"/>
      <c r="ADM55" s="124"/>
      <c r="ADN55" s="124"/>
      <c r="ADO55" s="124"/>
      <c r="ADP55" s="124"/>
      <c r="ADQ55" s="124"/>
      <c r="ADR55" s="124"/>
      <c r="ADS55" s="124"/>
      <c r="ADT55" s="124"/>
      <c r="ADU55" s="124"/>
      <c r="ADV55" s="124"/>
      <c r="ADW55" s="124"/>
      <c r="ADX55" s="124"/>
      <c r="ADY55" s="124"/>
      <c r="ADZ55" s="124"/>
      <c r="AEA55" s="124"/>
      <c r="AEB55" s="124"/>
      <c r="AEC55" s="124"/>
      <c r="AED55" s="124"/>
      <c r="AEE55" s="124"/>
      <c r="AEF55" s="124"/>
      <c r="AEG55" s="124"/>
      <c r="AEH55" s="124"/>
      <c r="AEI55" s="124"/>
      <c r="AEJ55" s="124"/>
      <c r="AEK55" s="124"/>
      <c r="AEL55" s="124"/>
      <c r="AEM55" s="124"/>
      <c r="AEN55" s="124"/>
      <c r="AEO55" s="124"/>
      <c r="AEP55" s="124"/>
      <c r="AEQ55" s="124"/>
      <c r="AER55" s="124"/>
      <c r="AES55" s="124"/>
      <c r="AET55" s="124"/>
      <c r="AEU55" s="124"/>
      <c r="AEV55" s="124"/>
      <c r="AEW55" s="124"/>
      <c r="AEX55" s="124"/>
      <c r="AEY55" s="124"/>
      <c r="AEZ55" s="124"/>
      <c r="AFA55" s="124"/>
      <c r="AFB55" s="124"/>
      <c r="AFC55" s="124"/>
      <c r="AFD55" s="124"/>
      <c r="AFE55" s="124"/>
      <c r="AFF55" s="124"/>
      <c r="AFG55" s="124"/>
      <c r="AFH55" s="124"/>
      <c r="AFI55" s="124"/>
      <c r="AFJ55" s="124"/>
      <c r="AFK55" s="124"/>
      <c r="AFL55" s="124"/>
      <c r="AFM55" s="124"/>
      <c r="AFN55" s="124"/>
      <c r="AFO55" s="124"/>
      <c r="AFP55" s="124"/>
      <c r="AFQ55" s="124"/>
      <c r="AFR55" s="124"/>
      <c r="AFS55" s="124"/>
      <c r="AFT55" s="124"/>
      <c r="AFU55" s="124"/>
      <c r="AFV55" s="124"/>
      <c r="AFW55" s="124"/>
      <c r="AFX55" s="124"/>
      <c r="AFY55" s="124"/>
      <c r="AFZ55" s="124"/>
      <c r="AGA55" s="124"/>
      <c r="AGB55" s="124"/>
      <c r="AGC55" s="124"/>
      <c r="AGD55" s="124"/>
      <c r="AGE55" s="124"/>
      <c r="AGF55" s="124"/>
      <c r="AGG55" s="124"/>
      <c r="AGH55" s="124"/>
      <c r="AGI55" s="124"/>
      <c r="AGJ55" s="124"/>
      <c r="AGK55" s="124"/>
      <c r="AGL55" s="124"/>
      <c r="AGM55" s="124"/>
      <c r="AGN55" s="124"/>
      <c r="AGO55" s="124"/>
      <c r="AGP55" s="124"/>
      <c r="AGQ55" s="124"/>
      <c r="AGR55" s="124"/>
      <c r="AGS55" s="124"/>
      <c r="AGT55" s="124"/>
      <c r="AGU55" s="124"/>
      <c r="AGV55" s="124"/>
      <c r="AGW55" s="124"/>
      <c r="AGX55" s="124"/>
      <c r="AGY55" s="124"/>
      <c r="AGZ55" s="124"/>
      <c r="AHA55" s="124"/>
      <c r="AHB55" s="124"/>
      <c r="AHC55" s="124"/>
      <c r="AHD55" s="124"/>
      <c r="AHE55" s="124"/>
      <c r="AHF55" s="124"/>
      <c r="AHG55" s="124"/>
      <c r="AHH55" s="124"/>
      <c r="AHI55" s="124"/>
      <c r="AHJ55" s="124"/>
      <c r="AHK55" s="124"/>
      <c r="AHL55" s="124"/>
      <c r="AHM55" s="124"/>
      <c r="AHN55" s="124"/>
      <c r="AHO55" s="124"/>
      <c r="AHP55" s="124"/>
      <c r="AHQ55" s="124"/>
      <c r="AHR55" s="124"/>
      <c r="AHS55" s="124"/>
      <c r="AHT55" s="124"/>
      <c r="AHU55" s="124"/>
      <c r="AHV55" s="124"/>
      <c r="AHW55" s="124"/>
      <c r="AHX55" s="124"/>
      <c r="AHY55" s="124"/>
      <c r="AHZ55" s="124"/>
      <c r="AIA55" s="124"/>
      <c r="AIB55" s="124"/>
      <c r="AIC55" s="124"/>
      <c r="AID55" s="124"/>
      <c r="AIE55" s="124"/>
      <c r="AIF55" s="124"/>
      <c r="AIG55" s="124"/>
      <c r="AIH55" s="124"/>
      <c r="AII55" s="124"/>
      <c r="AIJ55" s="124"/>
      <c r="AIK55" s="124"/>
      <c r="AIL55" s="124"/>
      <c r="AIM55" s="124"/>
      <c r="AIN55" s="124"/>
      <c r="AIO55" s="124"/>
      <c r="AIP55" s="124"/>
      <c r="AIQ55" s="124"/>
      <c r="AIR55" s="124"/>
      <c r="AIS55" s="124"/>
      <c r="AIT55" s="124"/>
      <c r="AIU55" s="124"/>
      <c r="AIV55" s="124"/>
      <c r="AIW55" s="124"/>
      <c r="AIX55" s="124"/>
      <c r="AIY55" s="124"/>
      <c r="AIZ55" s="124"/>
      <c r="AJA55" s="124"/>
      <c r="AJB55" s="124"/>
      <c r="AJC55" s="124"/>
      <c r="AJD55" s="124"/>
      <c r="AJE55" s="124"/>
      <c r="AJF55" s="124"/>
      <c r="AJG55" s="124"/>
      <c r="AJH55" s="124"/>
      <c r="AJI55" s="124"/>
      <c r="AJJ55" s="124"/>
      <c r="AJK55" s="124"/>
      <c r="AJL55" s="124"/>
      <c r="AJM55" s="124"/>
      <c r="AJN55" s="124"/>
      <c r="AJO55" s="124"/>
      <c r="AJP55" s="124"/>
      <c r="AJQ55" s="124"/>
      <c r="AJR55" s="124"/>
      <c r="AJS55" s="124"/>
      <c r="AJT55" s="124"/>
      <c r="AJU55" s="124"/>
      <c r="AJV55" s="124"/>
      <c r="AJW55" s="124"/>
      <c r="AJX55" s="124"/>
      <c r="AJY55" s="124"/>
      <c r="AJZ55" s="124"/>
      <c r="AKA55" s="124"/>
      <c r="AKB55" s="124"/>
      <c r="AKC55" s="124"/>
      <c r="AKD55" s="124"/>
      <c r="AKE55" s="124"/>
      <c r="AKF55" s="124"/>
      <c r="AKG55" s="124"/>
      <c r="AKH55" s="124"/>
      <c r="AKI55" s="124"/>
      <c r="AKJ55" s="124"/>
      <c r="AKK55" s="124"/>
      <c r="AKL55" s="124"/>
      <c r="AKM55" s="124"/>
      <c r="AKN55" s="124"/>
      <c r="AKO55" s="124"/>
      <c r="AKP55" s="124"/>
      <c r="AKQ55" s="124"/>
      <c r="AKR55" s="124"/>
      <c r="AKS55" s="124"/>
      <c r="AKT55" s="124"/>
      <c r="AKU55" s="124"/>
      <c r="AKV55" s="124"/>
      <c r="AKW55" s="124"/>
      <c r="AKX55" s="124"/>
      <c r="AKY55" s="124"/>
      <c r="AKZ55" s="124"/>
      <c r="ALA55" s="124"/>
      <c r="ALB55" s="124"/>
      <c r="ALC55" s="124"/>
      <c r="ALD55" s="124"/>
      <c r="ALE55" s="124"/>
      <c r="ALF55" s="124"/>
      <c r="ALG55" s="124"/>
      <c r="ALH55" s="124"/>
      <c r="ALI55" s="124"/>
      <c r="ALJ55" s="124"/>
      <c r="ALK55" s="124"/>
      <c r="ALL55" s="124"/>
      <c r="ALM55" s="124"/>
      <c r="ALN55" s="124"/>
      <c r="ALO55" s="124"/>
      <c r="ALP55" s="124"/>
      <c r="ALQ55" s="124"/>
      <c r="ALR55" s="124"/>
      <c r="ALS55" s="124"/>
      <c r="ALT55" s="124"/>
      <c r="ALU55" s="124"/>
      <c r="ALV55" s="124"/>
      <c r="ALW55" s="124"/>
      <c r="ALX55" s="124"/>
      <c r="ALY55" s="124"/>
      <c r="ALZ55" s="124"/>
      <c r="AMA55" s="124"/>
      <c r="AMB55" s="124"/>
      <c r="AMC55" s="124"/>
      <c r="AMD55" s="124"/>
      <c r="AME55" s="124"/>
      <c r="AMF55" s="124"/>
      <c r="AMG55" s="124"/>
      <c r="AMH55" s="124"/>
      <c r="AMI55" s="124"/>
      <c r="AMJ55" s="124"/>
      <c r="AMK55" s="124"/>
      <c r="AML55" s="124"/>
      <c r="AMM55" s="124"/>
      <c r="AMN55" s="124"/>
      <c r="AMO55" s="124"/>
      <c r="AMP55" s="124"/>
      <c r="AMQ55" s="124"/>
      <c r="AMR55" s="124"/>
      <c r="AMS55" s="124"/>
      <c r="AMT55" s="124"/>
      <c r="AMU55" s="124"/>
      <c r="AMV55" s="124"/>
      <c r="AMW55" s="124"/>
      <c r="AMX55" s="124"/>
      <c r="AMY55" s="124"/>
      <c r="AMZ55" s="124"/>
      <c r="ANA55" s="124"/>
      <c r="ANB55" s="124"/>
      <c r="ANC55" s="124"/>
      <c r="AND55" s="124"/>
      <c r="ANE55" s="124"/>
      <c r="ANF55" s="124"/>
      <c r="ANG55" s="124"/>
      <c r="ANH55" s="124"/>
      <c r="ANI55" s="124"/>
      <c r="ANJ55" s="124"/>
      <c r="ANK55" s="124"/>
      <c r="ANL55" s="124"/>
      <c r="ANM55" s="124"/>
      <c r="ANN55" s="124"/>
      <c r="ANO55" s="124"/>
      <c r="ANP55" s="124"/>
      <c r="ANQ55" s="124"/>
      <c r="ANR55" s="124"/>
      <c r="ANS55" s="124"/>
      <c r="ANT55" s="124"/>
      <c r="ANU55" s="124"/>
      <c r="ANV55" s="124"/>
      <c r="ANW55" s="124"/>
      <c r="ANX55" s="124"/>
      <c r="ANY55" s="124"/>
      <c r="ANZ55" s="124"/>
      <c r="AOA55" s="124"/>
      <c r="AOB55" s="124"/>
      <c r="AOC55" s="124"/>
      <c r="AOD55" s="124"/>
      <c r="AOE55" s="124"/>
      <c r="AOF55" s="124"/>
      <c r="AOG55" s="124"/>
      <c r="AOH55" s="124"/>
      <c r="AOI55" s="124"/>
      <c r="AOJ55" s="124"/>
      <c r="AOK55" s="124"/>
      <c r="AOL55" s="124"/>
      <c r="AOM55" s="124"/>
      <c r="AON55" s="124"/>
      <c r="AOO55" s="124"/>
      <c r="AOP55" s="124"/>
      <c r="AOQ55" s="124"/>
      <c r="AOR55" s="124"/>
      <c r="AOS55" s="124"/>
      <c r="AOT55" s="124"/>
      <c r="AOU55" s="124"/>
      <c r="AOV55" s="124"/>
      <c r="AOW55" s="124"/>
      <c r="AOX55" s="124"/>
      <c r="AOY55" s="124"/>
      <c r="AOZ55" s="124"/>
      <c r="APA55" s="124"/>
      <c r="APB55" s="124"/>
      <c r="APC55" s="124"/>
      <c r="APD55" s="124"/>
      <c r="APE55" s="124"/>
      <c r="APF55" s="124"/>
      <c r="APG55" s="124"/>
      <c r="APH55" s="124"/>
      <c r="API55" s="124"/>
      <c r="APJ55" s="124"/>
      <c r="APK55" s="124"/>
      <c r="APL55" s="124"/>
      <c r="APM55" s="124"/>
      <c r="APN55" s="124"/>
      <c r="APO55" s="124"/>
      <c r="APP55" s="124"/>
      <c r="APQ55" s="124"/>
      <c r="APR55" s="124"/>
      <c r="APS55" s="124"/>
      <c r="APT55" s="124"/>
      <c r="APU55" s="124"/>
      <c r="APV55" s="124"/>
      <c r="APW55" s="124"/>
      <c r="APX55" s="124"/>
      <c r="APY55" s="124"/>
      <c r="APZ55" s="124"/>
      <c r="AQA55" s="124"/>
      <c r="AQB55" s="124"/>
      <c r="AQC55" s="124"/>
      <c r="AQD55" s="124"/>
      <c r="AQE55" s="124"/>
      <c r="AQF55" s="124"/>
      <c r="AQG55" s="124"/>
      <c r="AQH55" s="124"/>
      <c r="AQI55" s="124"/>
      <c r="AQJ55" s="124"/>
      <c r="AQK55" s="124"/>
      <c r="AQL55" s="124"/>
      <c r="AQM55" s="124"/>
      <c r="AQN55" s="124"/>
      <c r="AQO55" s="124"/>
      <c r="AQP55" s="124"/>
      <c r="AQQ55" s="124"/>
      <c r="AQR55" s="124"/>
      <c r="AQS55" s="124"/>
      <c r="AQT55" s="124"/>
      <c r="AQU55" s="124"/>
      <c r="AQV55" s="124"/>
      <c r="AQW55" s="124"/>
      <c r="AQX55" s="124"/>
      <c r="AQY55" s="124"/>
      <c r="AQZ55" s="124"/>
      <c r="ARA55" s="124"/>
      <c r="ARB55" s="124"/>
      <c r="ARC55" s="124"/>
      <c r="ARD55" s="124"/>
      <c r="ARE55" s="124"/>
      <c r="ARF55" s="124"/>
      <c r="ARG55" s="124"/>
      <c r="ARH55" s="124"/>
      <c r="ARI55" s="124"/>
      <c r="ARJ55" s="124"/>
      <c r="ARK55" s="124"/>
      <c r="ARL55" s="124"/>
      <c r="ARM55" s="124"/>
      <c r="ARN55" s="124"/>
      <c r="ARO55" s="124"/>
      <c r="ARP55" s="124"/>
      <c r="ARQ55" s="124"/>
      <c r="ARR55" s="124"/>
      <c r="ARS55" s="124"/>
      <c r="ART55" s="124"/>
      <c r="ARU55" s="124"/>
      <c r="ARV55" s="124"/>
      <c r="ARW55" s="124"/>
      <c r="ARX55" s="124"/>
      <c r="ARY55" s="124"/>
      <c r="ARZ55" s="124"/>
      <c r="ASA55" s="124"/>
      <c r="ASB55" s="124"/>
      <c r="ASC55" s="124"/>
      <c r="ASD55" s="124"/>
      <c r="ASE55" s="124"/>
      <c r="ASF55" s="124"/>
      <c r="ASG55" s="124"/>
      <c r="ASH55" s="124"/>
      <c r="ASI55" s="124"/>
      <c r="ASJ55" s="124"/>
      <c r="ASK55" s="124"/>
      <c r="ASL55" s="124"/>
      <c r="ASM55" s="124"/>
      <c r="ASN55" s="124"/>
      <c r="ASO55" s="124"/>
      <c r="ASP55" s="124"/>
      <c r="ASQ55" s="124"/>
      <c r="ASR55" s="124"/>
      <c r="ASS55" s="124"/>
      <c r="AST55" s="124"/>
      <c r="ASU55" s="124"/>
      <c r="ASV55" s="124"/>
      <c r="ASW55" s="124"/>
      <c r="ASX55" s="124"/>
      <c r="ASY55" s="124"/>
      <c r="ASZ55" s="124"/>
      <c r="ATA55" s="124"/>
      <c r="ATB55" s="124"/>
      <c r="ATC55" s="124"/>
      <c r="ATD55" s="124"/>
      <c r="ATE55" s="124"/>
      <c r="ATF55" s="124"/>
      <c r="ATG55" s="124"/>
      <c r="ATH55" s="124"/>
      <c r="ATI55" s="124"/>
      <c r="ATJ55" s="124"/>
      <c r="ATK55" s="124"/>
      <c r="ATL55" s="124"/>
      <c r="ATM55" s="124"/>
      <c r="ATN55" s="124"/>
      <c r="ATO55" s="124"/>
      <c r="ATP55" s="124"/>
      <c r="ATQ55" s="124"/>
      <c r="ATR55" s="124"/>
      <c r="ATS55" s="124"/>
      <c r="ATT55" s="124"/>
      <c r="ATU55" s="124"/>
      <c r="ATV55" s="124"/>
      <c r="ATW55" s="124"/>
      <c r="ATX55" s="124"/>
      <c r="ATY55" s="124"/>
      <c r="ATZ55" s="124"/>
      <c r="AUA55" s="124"/>
      <c r="AUB55" s="124"/>
      <c r="AUC55" s="124"/>
      <c r="AUD55" s="124"/>
      <c r="AUE55" s="124"/>
      <c r="AUF55" s="124"/>
      <c r="AUG55" s="124"/>
      <c r="AUH55" s="124"/>
      <c r="AUI55" s="124"/>
      <c r="AUJ55" s="124"/>
      <c r="AUK55" s="124"/>
      <c r="AUL55" s="124"/>
      <c r="AUM55" s="124"/>
      <c r="AUN55" s="124"/>
      <c r="AUO55" s="124"/>
      <c r="AUP55" s="124"/>
      <c r="AUQ55" s="124"/>
      <c r="AUR55" s="124"/>
      <c r="AUS55" s="124"/>
      <c r="AUT55" s="124"/>
      <c r="AUU55" s="124"/>
      <c r="AUV55" s="124"/>
      <c r="AUW55" s="124"/>
      <c r="AUX55" s="124"/>
      <c r="AUY55" s="124"/>
      <c r="AUZ55" s="124"/>
      <c r="AVA55" s="124"/>
      <c r="AVB55" s="124"/>
      <c r="AVC55" s="124"/>
      <c r="AVD55" s="124"/>
      <c r="AVE55" s="124"/>
      <c r="AVF55" s="124"/>
      <c r="AVG55" s="124"/>
      <c r="AVH55" s="124"/>
      <c r="AVI55" s="124"/>
      <c r="AVJ55" s="124"/>
      <c r="AVK55" s="124"/>
      <c r="AVL55" s="124"/>
      <c r="AVM55" s="124"/>
      <c r="AVN55" s="124"/>
      <c r="AVO55" s="124"/>
      <c r="AVP55" s="124"/>
      <c r="AVQ55" s="124"/>
      <c r="AVR55" s="124"/>
      <c r="AVS55" s="124"/>
      <c r="AVT55" s="124"/>
      <c r="AVU55" s="124"/>
      <c r="AVV55" s="124"/>
      <c r="AVW55" s="124"/>
      <c r="AVX55" s="124"/>
      <c r="AVY55" s="124"/>
      <c r="AVZ55" s="124"/>
      <c r="AWA55" s="124"/>
      <c r="AWB55" s="124"/>
      <c r="AWC55" s="124"/>
      <c r="AWD55" s="124"/>
      <c r="AWE55" s="124"/>
      <c r="AWF55" s="124"/>
      <c r="AWG55" s="124"/>
      <c r="AWH55" s="124"/>
      <c r="AWI55" s="124"/>
      <c r="AWJ55" s="124"/>
      <c r="AWK55" s="124"/>
      <c r="AWL55" s="124"/>
      <c r="AWM55" s="124"/>
      <c r="AWN55" s="124"/>
      <c r="AWO55" s="124"/>
      <c r="AWP55" s="124"/>
      <c r="AWQ55" s="124"/>
      <c r="AWR55" s="124"/>
      <c r="AWS55" s="124"/>
      <c r="AWT55" s="124"/>
      <c r="AWU55" s="124"/>
      <c r="AWV55" s="124"/>
      <c r="AWW55" s="124"/>
      <c r="AWX55" s="124"/>
      <c r="AWY55" s="124"/>
      <c r="AWZ55" s="124"/>
      <c r="AXA55" s="124"/>
      <c r="AXB55" s="124"/>
      <c r="AXC55" s="124"/>
      <c r="AXD55" s="124"/>
      <c r="AXE55" s="124"/>
      <c r="AXF55" s="124"/>
      <c r="AXG55" s="124"/>
      <c r="AXH55" s="124"/>
      <c r="AXI55" s="124"/>
      <c r="AXJ55" s="124"/>
      <c r="AXK55" s="124"/>
      <c r="AXL55" s="124"/>
      <c r="AXM55" s="124"/>
      <c r="AXN55" s="124"/>
      <c r="AXO55" s="124"/>
      <c r="AXP55" s="124"/>
      <c r="AXQ55" s="124"/>
      <c r="AXR55" s="124"/>
      <c r="AXS55" s="124"/>
      <c r="AXT55" s="124"/>
      <c r="AXU55" s="124"/>
      <c r="AXV55" s="124"/>
      <c r="AXW55" s="124"/>
      <c r="AXX55" s="124"/>
      <c r="AXY55" s="124"/>
      <c r="AXZ55" s="124"/>
      <c r="AYA55" s="124"/>
      <c r="AYB55" s="124"/>
      <c r="AYC55" s="124"/>
      <c r="AYD55" s="124"/>
      <c r="AYE55" s="124"/>
      <c r="AYF55" s="124"/>
      <c r="AYG55" s="124"/>
      <c r="AYH55" s="124"/>
      <c r="AYI55" s="124"/>
      <c r="AYJ55" s="124"/>
      <c r="AYK55" s="124"/>
      <c r="AYL55" s="124"/>
      <c r="AYM55" s="124"/>
      <c r="AYN55" s="124"/>
      <c r="AYO55" s="124"/>
      <c r="AYP55" s="124"/>
      <c r="AYQ55" s="124"/>
      <c r="AYR55" s="124"/>
      <c r="AYS55" s="124"/>
      <c r="AYT55" s="124"/>
      <c r="AYU55" s="124"/>
      <c r="AYV55" s="124"/>
      <c r="AYW55" s="124"/>
      <c r="AYX55" s="124"/>
      <c r="AYY55" s="124"/>
      <c r="AYZ55" s="124"/>
      <c r="AZA55" s="124"/>
      <c r="AZB55" s="124"/>
      <c r="AZC55" s="124"/>
      <c r="AZD55" s="124"/>
      <c r="AZE55" s="124"/>
      <c r="AZF55" s="124"/>
      <c r="AZG55" s="124"/>
      <c r="AZH55" s="124"/>
      <c r="AZI55" s="124"/>
      <c r="AZJ55" s="124"/>
      <c r="AZK55" s="124"/>
      <c r="AZL55" s="124"/>
      <c r="AZM55" s="124"/>
      <c r="AZN55" s="124"/>
      <c r="AZO55" s="124"/>
      <c r="AZP55" s="124"/>
      <c r="AZQ55" s="124"/>
      <c r="AZR55" s="124"/>
      <c r="AZS55" s="124"/>
      <c r="AZT55" s="124"/>
      <c r="AZU55" s="124"/>
      <c r="AZV55" s="124"/>
      <c r="AZW55" s="124"/>
      <c r="AZX55" s="124"/>
      <c r="AZY55" s="124"/>
      <c r="AZZ55" s="124"/>
      <c r="BAA55" s="124"/>
      <c r="BAB55" s="124"/>
      <c r="BAC55" s="124"/>
      <c r="BAD55" s="124"/>
      <c r="BAE55" s="124"/>
      <c r="BAF55" s="124"/>
      <c r="BAG55" s="124"/>
      <c r="BAH55" s="124"/>
      <c r="BAI55" s="124"/>
      <c r="BAJ55" s="124"/>
      <c r="BAK55" s="124"/>
      <c r="BAL55" s="124"/>
      <c r="BAM55" s="124"/>
      <c r="BAN55" s="124"/>
      <c r="BAO55" s="124"/>
      <c r="BAP55" s="124"/>
      <c r="BAQ55" s="124"/>
      <c r="BAR55" s="124"/>
      <c r="BAS55" s="124"/>
      <c r="BAT55" s="124"/>
      <c r="BAU55" s="124"/>
      <c r="BAV55" s="124"/>
      <c r="BAW55" s="124"/>
      <c r="BAX55" s="124"/>
      <c r="BAY55" s="124"/>
      <c r="BAZ55" s="124"/>
      <c r="BBA55" s="124"/>
      <c r="BBB55" s="124"/>
      <c r="BBC55" s="124"/>
      <c r="BBD55" s="124"/>
      <c r="BBE55" s="124"/>
      <c r="BBF55" s="124"/>
      <c r="BBG55" s="124"/>
      <c r="BBH55" s="124"/>
      <c r="BBI55" s="124"/>
      <c r="BBJ55" s="124"/>
      <c r="BBK55" s="124"/>
      <c r="BBL55" s="124"/>
      <c r="BBM55" s="124"/>
      <c r="BBN55" s="124"/>
      <c r="BBO55" s="124"/>
      <c r="BBP55" s="124"/>
      <c r="BBQ55" s="124"/>
      <c r="BBR55" s="124"/>
      <c r="BBS55" s="124"/>
      <c r="BBT55" s="124"/>
      <c r="BBU55" s="124"/>
      <c r="BBV55" s="124"/>
      <c r="BBW55" s="124"/>
      <c r="BBX55" s="124"/>
      <c r="BBY55" s="124"/>
      <c r="BBZ55" s="124"/>
      <c r="BCA55" s="124"/>
      <c r="BCB55" s="124"/>
      <c r="BCC55" s="124"/>
      <c r="BCD55" s="124"/>
      <c r="BCE55" s="124"/>
      <c r="BCF55" s="124"/>
      <c r="BCG55" s="124"/>
      <c r="BCH55" s="124"/>
      <c r="BCI55" s="124"/>
      <c r="BCJ55" s="124"/>
      <c r="BCK55" s="124"/>
      <c r="BCL55" s="124"/>
      <c r="BCM55" s="124"/>
      <c r="BCN55" s="124"/>
      <c r="BCO55" s="124"/>
      <c r="BCP55" s="124"/>
      <c r="BCQ55" s="124"/>
      <c r="BCR55" s="124"/>
      <c r="BCS55" s="124"/>
      <c r="BCT55" s="124"/>
      <c r="BCU55" s="124"/>
      <c r="BCV55" s="124"/>
      <c r="BCW55" s="124"/>
      <c r="BCX55" s="124"/>
      <c r="BCY55" s="124"/>
      <c r="BCZ55" s="124"/>
      <c r="BDA55" s="124"/>
      <c r="BDB55" s="124"/>
      <c r="BDC55" s="124"/>
      <c r="BDD55" s="124"/>
      <c r="BDE55" s="124"/>
      <c r="BDF55" s="124"/>
      <c r="BDG55" s="124"/>
      <c r="BDH55" s="124"/>
      <c r="BDI55" s="124"/>
      <c r="BDJ55" s="124"/>
      <c r="BDK55" s="124"/>
      <c r="BDL55" s="124"/>
      <c r="BDM55" s="124"/>
      <c r="BDN55" s="124"/>
      <c r="BDO55" s="124"/>
      <c r="BDP55" s="124"/>
      <c r="BDQ55" s="124"/>
      <c r="BDR55" s="124"/>
      <c r="BDS55" s="124"/>
      <c r="BDT55" s="124"/>
      <c r="BDU55" s="124"/>
      <c r="BDV55" s="124"/>
      <c r="BDW55" s="124"/>
      <c r="BDX55" s="124"/>
      <c r="BDY55" s="124"/>
      <c r="BDZ55" s="124"/>
      <c r="BEA55" s="124"/>
      <c r="BEB55" s="124"/>
      <c r="BEC55" s="124"/>
      <c r="BED55" s="124"/>
      <c r="BEE55" s="124"/>
      <c r="BEF55" s="124"/>
      <c r="BEG55" s="124"/>
      <c r="BEH55" s="124"/>
      <c r="BEI55" s="124"/>
      <c r="BEJ55" s="124"/>
      <c r="BEK55" s="124"/>
      <c r="BEL55" s="124"/>
      <c r="BEM55" s="124"/>
      <c r="BEN55" s="124"/>
      <c r="BEO55" s="124"/>
      <c r="BEP55" s="124"/>
      <c r="BEQ55" s="124"/>
      <c r="BER55" s="124"/>
      <c r="BES55" s="124"/>
      <c r="BET55" s="124"/>
      <c r="BEU55" s="124"/>
      <c r="BEV55" s="124"/>
      <c r="BEW55" s="124"/>
      <c r="BEX55" s="124"/>
      <c r="BEY55" s="124"/>
      <c r="BEZ55" s="124"/>
      <c r="BFA55" s="124"/>
      <c r="BFB55" s="124"/>
      <c r="BFC55" s="124"/>
      <c r="BFD55" s="124"/>
      <c r="BFE55" s="124"/>
      <c r="BFF55" s="124"/>
      <c r="BFG55" s="124"/>
      <c r="BFH55" s="124"/>
      <c r="BFI55" s="124"/>
      <c r="BFJ55" s="124"/>
      <c r="BFK55" s="124"/>
      <c r="BFL55" s="124"/>
      <c r="BFM55" s="124"/>
      <c r="BFN55" s="124"/>
      <c r="BFO55" s="124"/>
      <c r="BFP55" s="124"/>
      <c r="BFQ55" s="124"/>
      <c r="BFR55" s="124"/>
      <c r="BFS55" s="124"/>
      <c r="BFT55" s="124"/>
      <c r="BFU55" s="124"/>
      <c r="BFV55" s="124"/>
      <c r="BFW55" s="124"/>
      <c r="BFX55" s="124"/>
      <c r="BFY55" s="124"/>
      <c r="BFZ55" s="124"/>
      <c r="BGA55" s="124"/>
      <c r="BGB55" s="124"/>
      <c r="BGC55" s="124"/>
      <c r="BGD55" s="124"/>
      <c r="BGE55" s="124"/>
      <c r="BGF55" s="124"/>
      <c r="BGG55" s="124"/>
      <c r="BGH55" s="124"/>
      <c r="BGI55" s="124"/>
      <c r="BGJ55" s="124"/>
      <c r="BGK55" s="124"/>
      <c r="BGL55" s="124"/>
      <c r="BGM55" s="124"/>
      <c r="BGN55" s="124"/>
      <c r="BGO55" s="124"/>
      <c r="BGP55" s="124"/>
      <c r="BGQ55" s="124"/>
      <c r="BGR55" s="124"/>
      <c r="BGS55" s="124"/>
      <c r="BGT55" s="124"/>
      <c r="BGU55" s="124"/>
      <c r="BGV55" s="124"/>
      <c r="BGW55" s="124"/>
      <c r="BGX55" s="124"/>
      <c r="BGY55" s="124"/>
      <c r="BGZ55" s="124"/>
      <c r="BHA55" s="124"/>
      <c r="BHB55" s="124"/>
      <c r="BHC55" s="124"/>
      <c r="BHD55" s="124"/>
      <c r="BHE55" s="124"/>
      <c r="BHF55" s="124"/>
      <c r="BHG55" s="124"/>
      <c r="BHH55" s="124"/>
      <c r="BHI55" s="124"/>
      <c r="BHJ55" s="124"/>
      <c r="BHK55" s="124"/>
      <c r="BHL55" s="124"/>
      <c r="BHM55" s="124"/>
      <c r="BHN55" s="124"/>
      <c r="BHO55" s="124"/>
      <c r="BHP55" s="124"/>
      <c r="BHQ55" s="124"/>
      <c r="BHR55" s="124"/>
      <c r="BHS55" s="124"/>
      <c r="BHT55" s="124"/>
      <c r="BHU55" s="124"/>
      <c r="BHV55" s="124"/>
      <c r="BHW55" s="124"/>
      <c r="BHX55" s="124"/>
      <c r="BHY55" s="124"/>
      <c r="BHZ55" s="124"/>
      <c r="BIA55" s="124"/>
      <c r="BIB55" s="124"/>
      <c r="BIC55" s="124"/>
      <c r="BID55" s="124"/>
      <c r="BIE55" s="124"/>
      <c r="BIF55" s="124"/>
      <c r="BIG55" s="124"/>
      <c r="BIH55" s="124"/>
      <c r="BII55" s="124"/>
      <c r="BIJ55" s="124"/>
      <c r="BIK55" s="124"/>
      <c r="BIL55" s="124"/>
      <c r="BIM55" s="124"/>
      <c r="BIN55" s="124"/>
      <c r="BIO55" s="124"/>
      <c r="BIP55" s="124"/>
      <c r="BIQ55" s="124"/>
      <c r="BIR55" s="124"/>
      <c r="BIS55" s="124"/>
      <c r="BIT55" s="124"/>
      <c r="BIU55" s="124"/>
      <c r="BIV55" s="124"/>
      <c r="BIW55" s="124"/>
      <c r="BIX55" s="124"/>
      <c r="BIY55" s="124"/>
      <c r="BIZ55" s="124"/>
      <c r="BJA55" s="124"/>
      <c r="BJB55" s="124"/>
      <c r="BJC55" s="124"/>
      <c r="BJD55" s="124"/>
      <c r="BJE55" s="124"/>
      <c r="BJF55" s="124"/>
      <c r="BJG55" s="124"/>
      <c r="BJH55" s="124"/>
      <c r="BJI55" s="124"/>
      <c r="BJJ55" s="124"/>
      <c r="BJK55" s="124"/>
      <c r="BJL55" s="124"/>
      <c r="BJM55" s="124"/>
      <c r="BJN55" s="124"/>
      <c r="BJO55" s="124"/>
      <c r="BJP55" s="124"/>
      <c r="BJQ55" s="124"/>
      <c r="BJR55" s="124"/>
      <c r="BJS55" s="124"/>
      <c r="BJT55" s="124"/>
      <c r="BJU55" s="124"/>
      <c r="BJV55" s="124"/>
      <c r="BJW55" s="124"/>
      <c r="BJX55" s="124"/>
      <c r="BJY55" s="124"/>
      <c r="BJZ55" s="124"/>
      <c r="BKA55" s="124"/>
      <c r="BKB55" s="124"/>
      <c r="BKC55" s="124"/>
      <c r="BKD55" s="124"/>
      <c r="BKE55" s="124"/>
      <c r="BKF55" s="124"/>
      <c r="BKG55" s="124"/>
      <c r="BKH55" s="124"/>
      <c r="BKI55" s="124"/>
      <c r="BKJ55" s="124"/>
      <c r="BKK55" s="124"/>
      <c r="BKL55" s="124"/>
      <c r="BKM55" s="124"/>
      <c r="BKN55" s="124"/>
      <c r="BKO55" s="124"/>
      <c r="BKP55" s="124"/>
      <c r="BKQ55" s="124"/>
      <c r="BKR55" s="124"/>
      <c r="BKS55" s="124"/>
      <c r="BKT55" s="124"/>
      <c r="BKU55" s="124"/>
      <c r="BKV55" s="124"/>
      <c r="BKW55" s="124"/>
      <c r="BKX55" s="124"/>
      <c r="BKY55" s="124"/>
      <c r="BKZ55" s="124"/>
      <c r="BLA55" s="124"/>
      <c r="BLB55" s="124"/>
      <c r="BLC55" s="124"/>
      <c r="BLD55" s="124"/>
      <c r="BLE55" s="124"/>
      <c r="BLF55" s="124"/>
      <c r="BLG55" s="124"/>
      <c r="BLH55" s="124"/>
      <c r="BLI55" s="124"/>
      <c r="BLJ55" s="124"/>
      <c r="BLK55" s="124"/>
      <c r="BLL55" s="124"/>
      <c r="BLM55" s="124"/>
      <c r="BLN55" s="124"/>
      <c r="BLO55" s="124"/>
      <c r="BLP55" s="124"/>
      <c r="BLQ55" s="124"/>
      <c r="BLR55" s="124"/>
      <c r="BLS55" s="124"/>
      <c r="BLT55" s="124"/>
      <c r="BLU55" s="124"/>
      <c r="BLV55" s="124"/>
      <c r="BLW55" s="124"/>
      <c r="BLX55" s="124"/>
      <c r="BLY55" s="124"/>
      <c r="BLZ55" s="124"/>
      <c r="BMA55" s="124"/>
      <c r="BMB55" s="124"/>
      <c r="BMC55" s="124"/>
      <c r="BMD55" s="124"/>
      <c r="BME55" s="124"/>
      <c r="BMF55" s="124"/>
      <c r="BMG55" s="124"/>
      <c r="BMH55" s="124"/>
      <c r="BMI55" s="124"/>
      <c r="BMJ55" s="124"/>
      <c r="BMK55" s="124"/>
      <c r="BML55" s="124"/>
      <c r="BMM55" s="124"/>
      <c r="BMN55" s="124"/>
      <c r="BMO55" s="124"/>
      <c r="BMP55" s="124"/>
      <c r="BMQ55" s="124"/>
      <c r="BMR55" s="124"/>
      <c r="BMS55" s="124"/>
      <c r="BMT55" s="124"/>
      <c r="BMU55" s="124"/>
      <c r="BMV55" s="124"/>
      <c r="BMW55" s="124"/>
      <c r="BMX55" s="124"/>
      <c r="BMY55" s="124"/>
      <c r="BMZ55" s="124"/>
      <c r="BNA55" s="124"/>
      <c r="BNB55" s="124"/>
      <c r="BNC55" s="124"/>
      <c r="BND55" s="124"/>
      <c r="BNE55" s="124"/>
      <c r="BNF55" s="124"/>
      <c r="BNG55" s="124"/>
      <c r="BNH55" s="124"/>
      <c r="BNI55" s="124"/>
      <c r="BNJ55" s="124"/>
      <c r="BNK55" s="124"/>
      <c r="BNL55" s="124"/>
      <c r="BNM55" s="124"/>
      <c r="BNN55" s="124"/>
      <c r="BNO55" s="124"/>
      <c r="BNP55" s="124"/>
      <c r="BNQ55" s="124"/>
      <c r="BNR55" s="124"/>
      <c r="BNS55" s="124"/>
      <c r="BNT55" s="124"/>
      <c r="BNU55" s="124"/>
      <c r="BNV55" s="124"/>
      <c r="BNW55" s="124"/>
      <c r="BNX55" s="124"/>
      <c r="BNY55" s="124"/>
      <c r="BNZ55" s="124"/>
      <c r="BOA55" s="124"/>
      <c r="BOB55" s="124"/>
      <c r="BOC55" s="124"/>
      <c r="BOD55" s="124"/>
      <c r="BOE55" s="124"/>
      <c r="BOF55" s="124"/>
      <c r="BOG55" s="124"/>
      <c r="BOH55" s="124"/>
      <c r="BOI55" s="124"/>
      <c r="BOJ55" s="124"/>
      <c r="BOK55" s="124"/>
      <c r="BOL55" s="124"/>
      <c r="BOM55" s="124"/>
      <c r="BON55" s="124"/>
      <c r="BOO55" s="124"/>
      <c r="BOP55" s="124"/>
      <c r="BOQ55" s="124"/>
      <c r="BOR55" s="124"/>
      <c r="BOS55" s="124"/>
      <c r="BOT55" s="124"/>
      <c r="BOU55" s="124"/>
      <c r="BOV55" s="124"/>
      <c r="BOW55" s="124"/>
      <c r="BOX55" s="124"/>
      <c r="BOY55" s="124"/>
      <c r="BOZ55" s="124"/>
      <c r="BPA55" s="124"/>
      <c r="BPB55" s="124"/>
      <c r="BPC55" s="124"/>
      <c r="BPD55" s="124"/>
      <c r="BPE55" s="124"/>
      <c r="BPF55" s="124"/>
      <c r="BPG55" s="124"/>
      <c r="BPH55" s="124"/>
      <c r="BPI55" s="124"/>
      <c r="BPJ55" s="124"/>
      <c r="BPK55" s="124"/>
      <c r="BPL55" s="124"/>
      <c r="BPM55" s="124"/>
      <c r="BPN55" s="124"/>
      <c r="BPO55" s="124"/>
      <c r="BPP55" s="124"/>
      <c r="BPQ55" s="124"/>
      <c r="BPR55" s="124"/>
      <c r="BPS55" s="124"/>
      <c r="BPT55" s="124"/>
      <c r="BPU55" s="124"/>
      <c r="BPV55" s="124"/>
      <c r="BPW55" s="124"/>
      <c r="BPX55" s="124"/>
      <c r="BPY55" s="124"/>
      <c r="BPZ55" s="124"/>
      <c r="BQA55" s="124"/>
      <c r="BQB55" s="124"/>
      <c r="BQC55" s="124"/>
      <c r="BQD55" s="124"/>
      <c r="BQE55" s="124"/>
      <c r="BQF55" s="124"/>
      <c r="BQG55" s="124"/>
      <c r="BQH55" s="124"/>
      <c r="BQI55" s="124"/>
      <c r="BQJ55" s="124"/>
      <c r="BQK55" s="124"/>
      <c r="BQL55" s="124"/>
      <c r="BQM55" s="124"/>
      <c r="BQN55" s="124"/>
      <c r="BQO55" s="124"/>
      <c r="BQP55" s="124"/>
      <c r="BQQ55" s="124"/>
      <c r="BQR55" s="124"/>
      <c r="BQS55" s="124"/>
      <c r="BQT55" s="124"/>
      <c r="BQU55" s="124"/>
      <c r="BQV55" s="124"/>
      <c r="BQW55" s="124"/>
      <c r="BQX55" s="124"/>
      <c r="BQY55" s="124"/>
      <c r="BQZ55" s="124"/>
      <c r="BRA55" s="124"/>
      <c r="BRB55" s="124"/>
      <c r="BRC55" s="124"/>
      <c r="BRD55" s="124"/>
      <c r="BRE55" s="124"/>
      <c r="BRF55" s="124"/>
      <c r="BRG55" s="124"/>
      <c r="BRH55" s="124"/>
      <c r="BRI55" s="124"/>
      <c r="BRJ55" s="124"/>
      <c r="BRK55" s="124"/>
      <c r="BRL55" s="124"/>
      <c r="BRM55" s="124"/>
      <c r="BRN55" s="124"/>
      <c r="BRO55" s="124"/>
      <c r="BRP55" s="124"/>
      <c r="BRQ55" s="124"/>
      <c r="BRR55" s="124"/>
      <c r="BRS55" s="124"/>
      <c r="BRT55" s="124"/>
      <c r="BRU55" s="124"/>
      <c r="BRV55" s="124"/>
      <c r="BRW55" s="124"/>
      <c r="BRX55" s="124"/>
      <c r="BRY55" s="124"/>
      <c r="BRZ55" s="124"/>
      <c r="BSA55" s="124"/>
      <c r="BSB55" s="124"/>
      <c r="BSC55" s="124"/>
      <c r="BSD55" s="124"/>
      <c r="BSE55" s="124"/>
      <c r="BSF55" s="124"/>
      <c r="BSG55" s="124"/>
      <c r="BSH55" s="124"/>
      <c r="BSI55" s="124"/>
      <c r="BSJ55" s="124"/>
      <c r="BSK55" s="124"/>
      <c r="BSL55" s="124"/>
      <c r="BSM55" s="124"/>
      <c r="BSN55" s="124"/>
      <c r="BSO55" s="124"/>
      <c r="BSP55" s="124"/>
      <c r="BSQ55" s="124"/>
      <c r="BSR55" s="124"/>
      <c r="BSS55" s="124"/>
      <c r="BST55" s="124"/>
      <c r="BSU55" s="124"/>
      <c r="BSV55" s="124"/>
      <c r="BSW55" s="124"/>
      <c r="BSX55" s="124"/>
      <c r="BSY55" s="124"/>
      <c r="BSZ55" s="124"/>
      <c r="BTA55" s="124"/>
      <c r="BTB55" s="124"/>
      <c r="BTC55" s="124"/>
      <c r="BTD55" s="124"/>
      <c r="BTE55" s="124"/>
      <c r="BTF55" s="124"/>
      <c r="BTG55" s="124"/>
      <c r="BTH55" s="124"/>
      <c r="BTI55" s="124"/>
      <c r="BTJ55" s="124"/>
      <c r="BTK55" s="124"/>
      <c r="BTL55" s="124"/>
      <c r="BTM55" s="124"/>
      <c r="BTN55" s="124"/>
      <c r="BTO55" s="124"/>
      <c r="BTP55" s="124"/>
      <c r="BTQ55" s="124"/>
      <c r="BTR55" s="124"/>
      <c r="BTS55" s="124"/>
      <c r="BTT55" s="124"/>
      <c r="BTU55" s="124"/>
      <c r="BTV55" s="124"/>
      <c r="BTW55" s="124"/>
      <c r="BTX55" s="124"/>
      <c r="BTY55" s="124"/>
      <c r="BTZ55" s="124"/>
      <c r="BUA55" s="124"/>
      <c r="BUB55" s="124"/>
      <c r="BUC55" s="124"/>
      <c r="BUD55" s="124"/>
      <c r="BUE55" s="124"/>
      <c r="BUF55" s="124"/>
      <c r="BUG55" s="124"/>
      <c r="BUH55" s="124"/>
      <c r="BUI55" s="124"/>
      <c r="BUJ55" s="124"/>
      <c r="BUK55" s="124"/>
      <c r="BUL55" s="124"/>
      <c r="BUM55" s="124"/>
      <c r="BUN55" s="124"/>
      <c r="BUO55" s="124"/>
      <c r="BUP55" s="124"/>
      <c r="BUQ55" s="124"/>
      <c r="BUR55" s="124"/>
      <c r="BUS55" s="124"/>
      <c r="BUT55" s="124"/>
      <c r="BUU55" s="124"/>
      <c r="BUV55" s="124"/>
      <c r="BUW55" s="124"/>
      <c r="BUX55" s="124"/>
      <c r="BUY55" s="124"/>
      <c r="BUZ55" s="124"/>
      <c r="BVA55" s="124"/>
      <c r="BVB55" s="124"/>
      <c r="BVC55" s="124"/>
      <c r="BVD55" s="124"/>
      <c r="BVE55" s="124"/>
      <c r="BVF55" s="124"/>
      <c r="BVG55" s="124"/>
      <c r="BVH55" s="124"/>
      <c r="BVI55" s="124"/>
      <c r="BVJ55" s="124"/>
      <c r="BVK55" s="124"/>
      <c r="BVL55" s="124"/>
      <c r="BVM55" s="124"/>
      <c r="BVN55" s="124"/>
      <c r="BVO55" s="124"/>
      <c r="BVP55" s="124"/>
      <c r="BVQ55" s="124"/>
      <c r="BVR55" s="124"/>
      <c r="BVS55" s="124"/>
      <c r="BVT55" s="124"/>
      <c r="BVU55" s="124"/>
      <c r="BVV55" s="124"/>
      <c r="BVW55" s="124"/>
      <c r="BVX55" s="124"/>
      <c r="BVY55" s="124"/>
      <c r="BVZ55" s="124"/>
      <c r="BWA55" s="124"/>
      <c r="BWB55" s="124"/>
      <c r="BWC55" s="124"/>
      <c r="BWD55" s="124"/>
      <c r="BWE55" s="124"/>
      <c r="BWF55" s="124"/>
      <c r="BWG55" s="124"/>
      <c r="BWH55" s="124"/>
      <c r="BWI55" s="124"/>
      <c r="BWJ55" s="124"/>
      <c r="BWK55" s="124"/>
      <c r="BWL55" s="124"/>
      <c r="BWM55" s="124"/>
      <c r="BWN55" s="124"/>
      <c r="BWO55" s="124"/>
      <c r="BWP55" s="124"/>
      <c r="BWQ55" s="124"/>
      <c r="BWR55" s="124"/>
      <c r="BWS55" s="124"/>
      <c r="BWT55" s="124"/>
      <c r="BWU55" s="124"/>
      <c r="BWV55" s="124"/>
      <c r="BWW55" s="124"/>
      <c r="BWX55" s="124"/>
      <c r="BWY55" s="124"/>
      <c r="BWZ55" s="124"/>
      <c r="BXA55" s="124"/>
      <c r="BXB55" s="124"/>
      <c r="BXC55" s="124"/>
      <c r="BXD55" s="124"/>
      <c r="BXE55" s="124"/>
      <c r="BXF55" s="124"/>
      <c r="BXG55" s="124"/>
      <c r="BXH55" s="124"/>
      <c r="BXI55" s="124"/>
      <c r="BXJ55" s="124"/>
      <c r="BXK55" s="124"/>
      <c r="BXL55" s="124"/>
      <c r="BXM55" s="124"/>
      <c r="BXN55" s="124"/>
      <c r="BXO55" s="124"/>
      <c r="BXP55" s="124"/>
      <c r="BXQ55" s="124"/>
      <c r="BXR55" s="124"/>
      <c r="BXS55" s="124"/>
      <c r="BXT55" s="124"/>
      <c r="BXU55" s="124"/>
      <c r="BXV55" s="124"/>
      <c r="BXW55" s="124"/>
      <c r="BXX55" s="124"/>
      <c r="BXY55" s="124"/>
      <c r="BXZ55" s="124"/>
      <c r="BYA55" s="124"/>
      <c r="BYB55" s="124"/>
      <c r="BYC55" s="124"/>
      <c r="BYD55" s="124"/>
      <c r="BYE55" s="124"/>
      <c r="BYF55" s="124"/>
      <c r="BYG55" s="124"/>
      <c r="BYH55" s="124"/>
      <c r="BYI55" s="124"/>
      <c r="BYJ55" s="124"/>
      <c r="BYK55" s="124"/>
      <c r="BYL55" s="124"/>
      <c r="BYM55" s="124"/>
      <c r="BYN55" s="124"/>
      <c r="BYO55" s="124"/>
      <c r="BYP55" s="124"/>
      <c r="BYQ55" s="124"/>
      <c r="BYR55" s="124"/>
      <c r="BYS55" s="124"/>
      <c r="BYT55" s="124"/>
      <c r="BYU55" s="124"/>
      <c r="BYV55" s="124"/>
      <c r="BYW55" s="124"/>
      <c r="BYX55" s="124"/>
      <c r="BYY55" s="124"/>
      <c r="BYZ55" s="124"/>
      <c r="BZA55" s="124"/>
      <c r="BZB55" s="124"/>
      <c r="BZC55" s="124"/>
      <c r="BZD55" s="124"/>
      <c r="BZE55" s="124"/>
      <c r="BZF55" s="124"/>
      <c r="BZG55" s="124"/>
      <c r="BZH55" s="124"/>
      <c r="BZI55" s="124"/>
      <c r="BZJ55" s="124"/>
      <c r="BZK55" s="124"/>
      <c r="BZL55" s="124"/>
      <c r="BZM55" s="124"/>
      <c r="BZN55" s="124"/>
      <c r="BZO55" s="124"/>
      <c r="BZP55" s="124"/>
      <c r="BZQ55" s="124"/>
      <c r="BZR55" s="124"/>
      <c r="BZS55" s="124"/>
      <c r="BZT55" s="124"/>
      <c r="BZU55" s="124"/>
      <c r="BZV55" s="124"/>
      <c r="BZW55" s="124"/>
      <c r="BZX55" s="124"/>
      <c r="BZY55" s="124"/>
      <c r="BZZ55" s="124"/>
      <c r="CAA55" s="124"/>
      <c r="CAB55" s="124"/>
      <c r="CAC55" s="124"/>
      <c r="CAD55" s="124"/>
      <c r="CAE55" s="124"/>
      <c r="CAF55" s="124"/>
      <c r="CAG55" s="124"/>
      <c r="CAH55" s="124"/>
      <c r="CAI55" s="124"/>
      <c r="CAJ55" s="124"/>
      <c r="CAK55" s="124"/>
      <c r="CAL55" s="124"/>
      <c r="CAM55" s="124"/>
      <c r="CAN55" s="124"/>
      <c r="CAO55" s="124"/>
      <c r="CAP55" s="124"/>
      <c r="CAQ55" s="124"/>
      <c r="CAR55" s="124"/>
      <c r="CAS55" s="124"/>
      <c r="CAT55" s="124"/>
      <c r="CAU55" s="124"/>
      <c r="CAV55" s="124"/>
      <c r="CAW55" s="124"/>
      <c r="CAX55" s="124"/>
      <c r="CAY55" s="124"/>
      <c r="CAZ55" s="124"/>
      <c r="CBA55" s="124"/>
      <c r="CBB55" s="124"/>
      <c r="CBC55" s="124"/>
      <c r="CBD55" s="124"/>
      <c r="CBE55" s="124"/>
      <c r="CBF55" s="124"/>
      <c r="CBG55" s="124"/>
      <c r="CBH55" s="124"/>
      <c r="CBI55" s="124"/>
      <c r="CBJ55" s="124"/>
      <c r="CBK55" s="124"/>
      <c r="CBL55" s="124"/>
      <c r="CBM55" s="124"/>
      <c r="CBN55" s="124"/>
      <c r="CBO55" s="124"/>
      <c r="CBP55" s="124"/>
      <c r="CBQ55" s="124"/>
      <c r="CBR55" s="124"/>
      <c r="CBS55" s="124"/>
      <c r="CBT55" s="124"/>
      <c r="CBU55" s="124"/>
      <c r="CBV55" s="124"/>
      <c r="CBW55" s="124"/>
      <c r="CBX55" s="124"/>
      <c r="CBY55" s="124"/>
      <c r="CBZ55" s="124"/>
      <c r="CCA55" s="124"/>
      <c r="CCB55" s="124"/>
      <c r="CCC55" s="124"/>
      <c r="CCD55" s="124"/>
      <c r="CCE55" s="124"/>
      <c r="CCF55" s="124"/>
      <c r="CCG55" s="124"/>
      <c r="CCH55" s="124"/>
      <c r="CCI55" s="124"/>
      <c r="CCJ55" s="124"/>
      <c r="CCK55" s="124"/>
      <c r="CCL55" s="124"/>
      <c r="CCM55" s="124"/>
      <c r="CCN55" s="124"/>
      <c r="CCO55" s="124"/>
      <c r="CCP55" s="124"/>
      <c r="CCQ55" s="124"/>
      <c r="CCR55" s="124"/>
      <c r="CCS55" s="124"/>
      <c r="CCT55" s="124"/>
      <c r="CCU55" s="124"/>
      <c r="CCV55" s="124"/>
      <c r="CCW55" s="124"/>
      <c r="CCX55" s="124"/>
      <c r="CCY55" s="124"/>
      <c r="CCZ55" s="124"/>
      <c r="CDA55" s="124"/>
      <c r="CDB55" s="124"/>
      <c r="CDC55" s="124"/>
      <c r="CDD55" s="124"/>
      <c r="CDE55" s="124"/>
      <c r="CDF55" s="124"/>
      <c r="CDG55" s="124"/>
      <c r="CDH55" s="124"/>
      <c r="CDI55" s="124"/>
      <c r="CDJ55" s="124"/>
      <c r="CDK55" s="124"/>
      <c r="CDL55" s="124"/>
      <c r="CDM55" s="124"/>
      <c r="CDN55" s="124"/>
      <c r="CDO55" s="124"/>
      <c r="CDP55" s="124"/>
      <c r="CDQ55" s="124"/>
      <c r="CDR55" s="124"/>
      <c r="CDS55" s="124"/>
      <c r="CDT55" s="124"/>
      <c r="CDU55" s="124"/>
      <c r="CDV55" s="124"/>
      <c r="CDW55" s="124"/>
      <c r="CDX55" s="124"/>
      <c r="CDY55" s="124"/>
      <c r="CDZ55" s="124"/>
      <c r="CEA55" s="124"/>
      <c r="CEB55" s="124"/>
      <c r="CEC55" s="124"/>
      <c r="CED55" s="124"/>
      <c r="CEE55" s="124"/>
      <c r="CEF55" s="124"/>
      <c r="CEG55" s="124"/>
      <c r="CEH55" s="124"/>
      <c r="CEI55" s="124"/>
      <c r="CEJ55" s="124"/>
      <c r="CEK55" s="124"/>
      <c r="CEL55" s="124"/>
      <c r="CEM55" s="124"/>
      <c r="CEN55" s="124"/>
      <c r="CEO55" s="124"/>
      <c r="CEP55" s="124"/>
      <c r="CEQ55" s="124"/>
      <c r="CER55" s="124"/>
      <c r="CES55" s="124"/>
      <c r="CET55" s="124"/>
      <c r="CEU55" s="124"/>
      <c r="CEV55" s="124"/>
      <c r="CEW55" s="124"/>
      <c r="CEX55" s="124"/>
      <c r="CEY55" s="124"/>
      <c r="CEZ55" s="124"/>
      <c r="CFA55" s="124"/>
      <c r="CFB55" s="124"/>
      <c r="CFC55" s="124"/>
      <c r="CFD55" s="124"/>
      <c r="CFE55" s="124"/>
      <c r="CFF55" s="124"/>
      <c r="CFG55" s="124"/>
      <c r="CFH55" s="124"/>
      <c r="CFI55" s="124"/>
      <c r="CFJ55" s="124"/>
      <c r="CFK55" s="124"/>
      <c r="CFL55" s="124"/>
      <c r="CFM55" s="124"/>
      <c r="CFN55" s="124"/>
      <c r="CFO55" s="124"/>
      <c r="CFP55" s="124"/>
      <c r="CFQ55" s="124"/>
      <c r="CFR55" s="124"/>
      <c r="CFS55" s="124"/>
      <c r="CFT55" s="124"/>
      <c r="CFU55" s="124"/>
      <c r="CFV55" s="124"/>
      <c r="CFW55" s="124"/>
      <c r="CFX55" s="124"/>
      <c r="CFY55" s="124"/>
      <c r="CFZ55" s="124"/>
      <c r="CGA55" s="124"/>
      <c r="CGB55" s="124"/>
      <c r="CGC55" s="124"/>
      <c r="CGD55" s="124"/>
      <c r="CGE55" s="124"/>
      <c r="CGF55" s="124"/>
      <c r="CGG55" s="124"/>
      <c r="CGH55" s="124"/>
      <c r="CGI55" s="124"/>
      <c r="CGJ55" s="124"/>
      <c r="CGK55" s="124"/>
      <c r="CGL55" s="124"/>
      <c r="CGM55" s="124"/>
      <c r="CGN55" s="124"/>
      <c r="CGO55" s="124"/>
      <c r="CGP55" s="124"/>
      <c r="CGQ55" s="124"/>
      <c r="CGR55" s="124"/>
      <c r="CGS55" s="124"/>
      <c r="CGT55" s="124"/>
      <c r="CGU55" s="124"/>
      <c r="CGV55" s="124"/>
      <c r="CGW55" s="124"/>
      <c r="CGX55" s="124"/>
      <c r="CGY55" s="124"/>
      <c r="CGZ55" s="124"/>
      <c r="CHA55" s="124"/>
      <c r="CHB55" s="124"/>
      <c r="CHC55" s="124"/>
      <c r="CHD55" s="124"/>
      <c r="CHE55" s="124"/>
      <c r="CHF55" s="124"/>
      <c r="CHG55" s="124"/>
      <c r="CHH55" s="124"/>
      <c r="CHI55" s="124"/>
      <c r="CHJ55" s="124"/>
      <c r="CHK55" s="124"/>
      <c r="CHL55" s="124"/>
      <c r="CHM55" s="124"/>
      <c r="CHN55" s="124"/>
      <c r="CHO55" s="124"/>
      <c r="CHP55" s="124"/>
      <c r="CHQ55" s="124"/>
      <c r="CHR55" s="124"/>
      <c r="CHS55" s="124"/>
      <c r="CHT55" s="124"/>
      <c r="CHU55" s="124"/>
      <c r="CHV55" s="124"/>
      <c r="CHW55" s="124"/>
      <c r="CHX55" s="124"/>
      <c r="CHY55" s="124"/>
      <c r="CHZ55" s="124"/>
      <c r="CIA55" s="124"/>
      <c r="CIB55" s="124"/>
      <c r="CIC55" s="124"/>
      <c r="CID55" s="124"/>
      <c r="CIE55" s="124"/>
      <c r="CIF55" s="124"/>
      <c r="CIG55" s="124"/>
      <c r="CIH55" s="124"/>
      <c r="CII55" s="124"/>
      <c r="CIJ55" s="124"/>
      <c r="CIK55" s="124"/>
      <c r="CIL55" s="124"/>
      <c r="CIM55" s="124"/>
      <c r="CIN55" s="124"/>
      <c r="CIO55" s="124"/>
      <c r="CIP55" s="124"/>
      <c r="CIQ55" s="124"/>
      <c r="CIR55" s="124"/>
      <c r="CIS55" s="124"/>
      <c r="CIT55" s="124"/>
      <c r="CIU55" s="124"/>
      <c r="CIV55" s="124"/>
      <c r="CIW55" s="124"/>
      <c r="CIX55" s="124"/>
      <c r="CIY55" s="124"/>
      <c r="CIZ55" s="124"/>
      <c r="CJA55" s="124"/>
      <c r="CJB55" s="124"/>
      <c r="CJC55" s="124"/>
      <c r="CJD55" s="124"/>
      <c r="CJE55" s="124"/>
      <c r="CJF55" s="124"/>
      <c r="CJG55" s="124"/>
      <c r="CJH55" s="124"/>
      <c r="CJI55" s="124"/>
      <c r="CJJ55" s="124"/>
      <c r="CJK55" s="124"/>
      <c r="CJL55" s="124"/>
      <c r="CJM55" s="124"/>
      <c r="CJN55" s="124"/>
      <c r="CJO55" s="124"/>
      <c r="CJP55" s="124"/>
      <c r="CJQ55" s="124"/>
      <c r="CJR55" s="124"/>
      <c r="CJS55" s="124"/>
      <c r="CJT55" s="124"/>
      <c r="CJU55" s="124"/>
      <c r="CJV55" s="124"/>
      <c r="CJW55" s="124"/>
      <c r="CJX55" s="124"/>
      <c r="CJY55" s="124"/>
      <c r="CJZ55" s="124"/>
      <c r="CKA55" s="124"/>
      <c r="CKB55" s="124"/>
      <c r="CKC55" s="124"/>
      <c r="CKD55" s="124"/>
      <c r="CKE55" s="124"/>
      <c r="CKF55" s="124"/>
      <c r="CKG55" s="124"/>
      <c r="CKH55" s="124"/>
      <c r="CKI55" s="124"/>
      <c r="CKJ55" s="124"/>
      <c r="CKK55" s="124"/>
      <c r="CKL55" s="124"/>
      <c r="CKM55" s="124"/>
      <c r="CKN55" s="124"/>
      <c r="CKO55" s="124"/>
      <c r="CKP55" s="124"/>
      <c r="CKQ55" s="124"/>
      <c r="CKR55" s="124"/>
      <c r="CKS55" s="124"/>
      <c r="CKT55" s="124"/>
      <c r="CKU55" s="124"/>
      <c r="CKV55" s="124"/>
      <c r="CKW55" s="124"/>
      <c r="CKX55" s="124"/>
      <c r="CKY55" s="124"/>
      <c r="CKZ55" s="124"/>
      <c r="CLA55" s="124"/>
      <c r="CLB55" s="124"/>
      <c r="CLC55" s="124"/>
      <c r="CLD55" s="124"/>
      <c r="CLE55" s="124"/>
      <c r="CLF55" s="124"/>
      <c r="CLG55" s="124"/>
      <c r="CLH55" s="124"/>
      <c r="CLI55" s="124"/>
      <c r="CLJ55" s="124"/>
      <c r="CLK55" s="124"/>
      <c r="CLL55" s="124"/>
      <c r="CLM55" s="124"/>
      <c r="CLN55" s="124"/>
      <c r="CLO55" s="124"/>
      <c r="CLP55" s="124"/>
      <c r="CLQ55" s="124"/>
      <c r="CLR55" s="124"/>
      <c r="CLS55" s="124"/>
      <c r="CLT55" s="124"/>
      <c r="CLU55" s="124"/>
      <c r="CLV55" s="124"/>
      <c r="CLW55" s="124"/>
      <c r="CLX55" s="124"/>
      <c r="CLY55" s="124"/>
      <c r="CLZ55" s="124"/>
      <c r="CMA55" s="124"/>
      <c r="CMB55" s="124"/>
      <c r="CMC55" s="124"/>
      <c r="CMD55" s="124"/>
      <c r="CME55" s="124"/>
      <c r="CMF55" s="124"/>
      <c r="CMG55" s="124"/>
      <c r="CMH55" s="124"/>
      <c r="CMI55" s="124"/>
      <c r="CMJ55" s="124"/>
      <c r="CMK55" s="124"/>
      <c r="CML55" s="124"/>
      <c r="CMM55" s="124"/>
      <c r="CMN55" s="124"/>
      <c r="CMO55" s="124"/>
      <c r="CMP55" s="124"/>
      <c r="CMQ55" s="124"/>
      <c r="CMR55" s="124"/>
      <c r="CMS55" s="124"/>
      <c r="CMT55" s="124"/>
      <c r="CMU55" s="124"/>
      <c r="CMV55" s="124"/>
      <c r="CMW55" s="124"/>
      <c r="CMX55" s="124"/>
      <c r="CMY55" s="124"/>
      <c r="CMZ55" s="124"/>
      <c r="CNA55" s="124"/>
      <c r="CNB55" s="124"/>
      <c r="CNC55" s="124"/>
      <c r="CND55" s="124"/>
      <c r="CNE55" s="124"/>
      <c r="CNF55" s="124"/>
      <c r="CNG55" s="124"/>
      <c r="CNH55" s="124"/>
      <c r="CNI55" s="124"/>
      <c r="CNJ55" s="124"/>
      <c r="CNK55" s="124"/>
      <c r="CNL55" s="124"/>
      <c r="CNM55" s="124"/>
      <c r="CNN55" s="124"/>
      <c r="CNO55" s="124"/>
      <c r="CNP55" s="124"/>
      <c r="CNQ55" s="124"/>
      <c r="CNR55" s="124"/>
      <c r="CNS55" s="124"/>
      <c r="CNT55" s="124"/>
      <c r="CNU55" s="124"/>
      <c r="CNV55" s="124"/>
      <c r="CNW55" s="124"/>
      <c r="CNX55" s="124"/>
      <c r="CNY55" s="124"/>
      <c r="CNZ55" s="124"/>
      <c r="COA55" s="124"/>
      <c r="COB55" s="124"/>
      <c r="COC55" s="124"/>
      <c r="COD55" s="124"/>
      <c r="COE55" s="124"/>
      <c r="COF55" s="124"/>
      <c r="COG55" s="124"/>
      <c r="COH55" s="124"/>
      <c r="COI55" s="124"/>
      <c r="COJ55" s="124"/>
      <c r="COK55" s="124"/>
      <c r="COL55" s="124"/>
      <c r="COM55" s="124"/>
      <c r="CON55" s="124"/>
      <c r="COO55" s="124"/>
      <c r="COP55" s="124"/>
      <c r="COQ55" s="124"/>
      <c r="COR55" s="124"/>
      <c r="COS55" s="124"/>
      <c r="COT55" s="124"/>
      <c r="COU55" s="124"/>
      <c r="COV55" s="124"/>
      <c r="COW55" s="124"/>
      <c r="COX55" s="124"/>
      <c r="COY55" s="124"/>
      <c r="COZ55" s="124"/>
      <c r="CPA55" s="124"/>
      <c r="CPB55" s="124"/>
      <c r="CPC55" s="124"/>
      <c r="CPD55" s="124"/>
      <c r="CPE55" s="124"/>
      <c r="CPF55" s="124"/>
      <c r="CPG55" s="124"/>
      <c r="CPH55" s="124"/>
      <c r="CPI55" s="124"/>
      <c r="CPJ55" s="124"/>
      <c r="CPK55" s="124"/>
      <c r="CPL55" s="124"/>
      <c r="CPM55" s="124"/>
      <c r="CPN55" s="124"/>
      <c r="CPO55" s="124"/>
      <c r="CPP55" s="124"/>
      <c r="CPQ55" s="124"/>
      <c r="CPR55" s="124"/>
      <c r="CPS55" s="124"/>
      <c r="CPT55" s="124"/>
      <c r="CPU55" s="124"/>
      <c r="CPV55" s="124"/>
      <c r="CPW55" s="124"/>
      <c r="CPX55" s="124"/>
      <c r="CPY55" s="124"/>
      <c r="CPZ55" s="124"/>
      <c r="CQA55" s="124"/>
      <c r="CQB55" s="124"/>
      <c r="CQC55" s="124"/>
      <c r="CQD55" s="124"/>
      <c r="CQE55" s="124"/>
      <c r="CQF55" s="124"/>
      <c r="CQG55" s="124"/>
      <c r="CQH55" s="124"/>
      <c r="CQI55" s="124"/>
      <c r="CQJ55" s="124"/>
      <c r="CQK55" s="124"/>
      <c r="CQL55" s="124"/>
      <c r="CQM55" s="124"/>
      <c r="CQN55" s="124"/>
      <c r="CQO55" s="124"/>
      <c r="CQP55" s="124"/>
      <c r="CQQ55" s="124"/>
      <c r="CQR55" s="124"/>
      <c r="CQS55" s="124"/>
      <c r="CQT55" s="124"/>
      <c r="CQU55" s="124"/>
      <c r="CQV55" s="124"/>
      <c r="CQW55" s="124"/>
      <c r="CQX55" s="124"/>
      <c r="CQY55" s="124"/>
      <c r="CQZ55" s="124"/>
      <c r="CRA55" s="124"/>
      <c r="CRB55" s="124"/>
      <c r="CRC55" s="124"/>
      <c r="CRD55" s="124"/>
      <c r="CRE55" s="124"/>
      <c r="CRF55" s="124"/>
      <c r="CRG55" s="124"/>
      <c r="CRH55" s="124"/>
      <c r="CRI55" s="124"/>
      <c r="CRJ55" s="124"/>
      <c r="CRK55" s="124"/>
      <c r="CRL55" s="124"/>
      <c r="CRM55" s="124"/>
      <c r="CRN55" s="124"/>
      <c r="CRO55" s="124"/>
      <c r="CRP55" s="124"/>
      <c r="CRQ55" s="124"/>
      <c r="CRR55" s="124"/>
      <c r="CRS55" s="124"/>
      <c r="CRT55" s="124"/>
      <c r="CRU55" s="124"/>
      <c r="CRV55" s="124"/>
      <c r="CRW55" s="124"/>
      <c r="CRX55" s="124"/>
      <c r="CRY55" s="124"/>
      <c r="CRZ55" s="124"/>
      <c r="CSA55" s="124"/>
      <c r="CSB55" s="124"/>
      <c r="CSC55" s="124"/>
      <c r="CSD55" s="124"/>
      <c r="CSE55" s="124"/>
      <c r="CSF55" s="124"/>
      <c r="CSG55" s="124"/>
      <c r="CSH55" s="124"/>
      <c r="CSI55" s="124"/>
      <c r="CSJ55" s="124"/>
      <c r="CSK55" s="124"/>
      <c r="CSL55" s="124"/>
      <c r="CSM55" s="124"/>
      <c r="CSN55" s="124"/>
      <c r="CSO55" s="124"/>
      <c r="CSP55" s="124"/>
      <c r="CSQ55" s="124"/>
      <c r="CSR55" s="124"/>
      <c r="CSS55" s="124"/>
      <c r="CST55" s="124"/>
      <c r="CSU55" s="124"/>
      <c r="CSV55" s="124"/>
      <c r="CSW55" s="124"/>
      <c r="CSX55" s="124"/>
      <c r="CSY55" s="124"/>
      <c r="CSZ55" s="124"/>
      <c r="CTA55" s="124"/>
      <c r="CTB55" s="124"/>
      <c r="CTC55" s="124"/>
      <c r="CTD55" s="124"/>
      <c r="CTE55" s="124"/>
      <c r="CTF55" s="124"/>
      <c r="CTG55" s="124"/>
      <c r="CTH55" s="124"/>
      <c r="CTI55" s="124"/>
      <c r="CTJ55" s="124"/>
      <c r="CTK55" s="124"/>
      <c r="CTL55" s="124"/>
      <c r="CTM55" s="124"/>
      <c r="CTN55" s="124"/>
      <c r="CTO55" s="124"/>
      <c r="CTP55" s="124"/>
      <c r="CTQ55" s="124"/>
      <c r="CTR55" s="124"/>
      <c r="CTS55" s="124"/>
      <c r="CTT55" s="124"/>
      <c r="CTU55" s="124"/>
      <c r="CTV55" s="124"/>
      <c r="CTW55" s="124"/>
      <c r="CTX55" s="124"/>
      <c r="CTY55" s="124"/>
      <c r="CTZ55" s="124"/>
      <c r="CUA55" s="124"/>
      <c r="CUB55" s="124"/>
      <c r="CUC55" s="124"/>
      <c r="CUD55" s="124"/>
      <c r="CUE55" s="124"/>
      <c r="CUF55" s="124"/>
      <c r="CUG55" s="124"/>
      <c r="CUH55" s="124"/>
      <c r="CUI55" s="124"/>
      <c r="CUJ55" s="124"/>
      <c r="CUK55" s="124"/>
      <c r="CUL55" s="124"/>
      <c r="CUM55" s="124"/>
      <c r="CUN55" s="124"/>
      <c r="CUO55" s="124"/>
      <c r="CUP55" s="124"/>
      <c r="CUQ55" s="124"/>
      <c r="CUR55" s="124"/>
      <c r="CUS55" s="124"/>
      <c r="CUT55" s="124"/>
      <c r="CUU55" s="124"/>
      <c r="CUV55" s="124"/>
      <c r="CUW55" s="124"/>
      <c r="CUX55" s="124"/>
      <c r="CUY55" s="124"/>
      <c r="CUZ55" s="124"/>
      <c r="CVA55" s="124"/>
      <c r="CVB55" s="124"/>
      <c r="CVC55" s="124"/>
      <c r="CVD55" s="124"/>
      <c r="CVE55" s="124"/>
      <c r="CVF55" s="124"/>
      <c r="CVG55" s="124"/>
      <c r="CVH55" s="124"/>
      <c r="CVI55" s="124"/>
      <c r="CVJ55" s="124"/>
      <c r="CVK55" s="124"/>
      <c r="CVL55" s="124"/>
      <c r="CVM55" s="124"/>
      <c r="CVN55" s="124"/>
      <c r="CVO55" s="124"/>
      <c r="CVP55" s="124"/>
      <c r="CVQ55" s="124"/>
      <c r="CVR55" s="124"/>
      <c r="CVS55" s="124"/>
      <c r="CVT55" s="124"/>
      <c r="CVU55" s="124"/>
      <c r="CVV55" s="124"/>
      <c r="CVW55" s="124"/>
      <c r="CVX55" s="124"/>
      <c r="CVY55" s="124"/>
      <c r="CVZ55" s="124"/>
      <c r="CWA55" s="124"/>
      <c r="CWB55" s="124"/>
      <c r="CWC55" s="124"/>
      <c r="CWD55" s="124"/>
      <c r="CWE55" s="124"/>
      <c r="CWF55" s="124"/>
      <c r="CWG55" s="124"/>
      <c r="CWH55" s="124"/>
      <c r="CWI55" s="124"/>
      <c r="CWJ55" s="124"/>
      <c r="CWK55" s="124"/>
      <c r="CWL55" s="124"/>
      <c r="CWM55" s="124"/>
      <c r="CWN55" s="124"/>
      <c r="CWO55" s="124"/>
      <c r="CWP55" s="124"/>
      <c r="CWQ55" s="124"/>
      <c r="CWR55" s="124"/>
      <c r="CWS55" s="124"/>
      <c r="CWT55" s="124"/>
      <c r="CWU55" s="124"/>
      <c r="CWV55" s="124"/>
      <c r="CWW55" s="124"/>
      <c r="CWX55" s="124"/>
      <c r="CWY55" s="124"/>
      <c r="CWZ55" s="124"/>
      <c r="CXA55" s="124"/>
      <c r="CXB55" s="124"/>
      <c r="CXC55" s="124"/>
      <c r="CXD55" s="124"/>
      <c r="CXE55" s="124"/>
      <c r="CXF55" s="124"/>
      <c r="CXG55" s="124"/>
      <c r="CXH55" s="124"/>
      <c r="CXI55" s="124"/>
      <c r="CXJ55" s="124"/>
      <c r="CXK55" s="124"/>
      <c r="CXL55" s="124"/>
      <c r="CXM55" s="124"/>
      <c r="CXN55" s="124"/>
      <c r="CXO55" s="124"/>
      <c r="CXP55" s="124"/>
      <c r="CXQ55" s="124"/>
      <c r="CXR55" s="124"/>
      <c r="CXS55" s="124"/>
      <c r="CXT55" s="124"/>
      <c r="CXU55" s="124"/>
      <c r="CXV55" s="124"/>
      <c r="CXW55" s="124"/>
      <c r="CXX55" s="124"/>
      <c r="CXY55" s="124"/>
      <c r="CXZ55" s="124"/>
      <c r="CYA55" s="124"/>
      <c r="CYB55" s="124"/>
      <c r="CYC55" s="124"/>
      <c r="CYD55" s="124"/>
      <c r="CYE55" s="124"/>
      <c r="CYF55" s="124"/>
      <c r="CYG55" s="124"/>
      <c r="CYH55" s="124"/>
      <c r="CYI55" s="124"/>
      <c r="CYJ55" s="124"/>
      <c r="CYK55" s="124"/>
      <c r="CYL55" s="124"/>
      <c r="CYM55" s="124"/>
      <c r="CYN55" s="124"/>
      <c r="CYO55" s="124"/>
      <c r="CYP55" s="124"/>
      <c r="CYQ55" s="124"/>
      <c r="CYR55" s="124"/>
      <c r="CYS55" s="124"/>
      <c r="CYT55" s="124"/>
      <c r="CYU55" s="124"/>
      <c r="CYV55" s="124"/>
      <c r="CYW55" s="124"/>
      <c r="CYX55" s="124"/>
      <c r="CYY55" s="124"/>
      <c r="CYZ55" s="124"/>
      <c r="CZA55" s="124"/>
      <c r="CZB55" s="124"/>
      <c r="CZC55" s="124"/>
      <c r="CZD55" s="124"/>
      <c r="CZE55" s="124"/>
      <c r="CZF55" s="124"/>
      <c r="CZG55" s="124"/>
      <c r="CZH55" s="124"/>
      <c r="CZI55" s="124"/>
      <c r="CZJ55" s="124"/>
      <c r="CZK55" s="124"/>
      <c r="CZL55" s="124"/>
      <c r="CZM55" s="124"/>
      <c r="CZN55" s="124"/>
      <c r="CZO55" s="124"/>
      <c r="CZP55" s="124"/>
      <c r="CZQ55" s="124"/>
      <c r="CZR55" s="124"/>
      <c r="CZS55" s="124"/>
      <c r="CZT55" s="124"/>
      <c r="CZU55" s="124"/>
      <c r="CZV55" s="124"/>
      <c r="CZW55" s="124"/>
      <c r="CZX55" s="124"/>
      <c r="CZY55" s="124"/>
      <c r="CZZ55" s="124"/>
      <c r="DAA55" s="124"/>
      <c r="DAB55" s="124"/>
      <c r="DAC55" s="124"/>
      <c r="DAD55" s="124"/>
      <c r="DAE55" s="124"/>
      <c r="DAF55" s="124"/>
      <c r="DAG55" s="124"/>
      <c r="DAH55" s="124"/>
      <c r="DAI55" s="124"/>
      <c r="DAJ55" s="124"/>
      <c r="DAK55" s="124"/>
      <c r="DAL55" s="124"/>
      <c r="DAM55" s="124"/>
      <c r="DAN55" s="124"/>
      <c r="DAO55" s="124"/>
      <c r="DAP55" s="124"/>
      <c r="DAQ55" s="124"/>
      <c r="DAR55" s="124"/>
      <c r="DAS55" s="124"/>
      <c r="DAT55" s="124"/>
      <c r="DAU55" s="124"/>
      <c r="DAV55" s="124"/>
      <c r="DAW55" s="124"/>
      <c r="DAX55" s="124"/>
      <c r="DAY55" s="124"/>
      <c r="DAZ55" s="124"/>
      <c r="DBA55" s="124"/>
      <c r="DBB55" s="124"/>
      <c r="DBC55" s="124"/>
      <c r="DBD55" s="124"/>
      <c r="DBE55" s="124"/>
      <c r="DBF55" s="124"/>
      <c r="DBG55" s="124"/>
      <c r="DBH55" s="124"/>
      <c r="DBI55" s="124"/>
      <c r="DBJ55" s="124"/>
      <c r="DBK55" s="124"/>
      <c r="DBL55" s="124"/>
      <c r="DBM55" s="124"/>
      <c r="DBN55" s="124"/>
      <c r="DBO55" s="124"/>
      <c r="DBP55" s="124"/>
      <c r="DBQ55" s="124"/>
      <c r="DBR55" s="124"/>
      <c r="DBS55" s="124"/>
      <c r="DBT55" s="124"/>
      <c r="DBU55" s="124"/>
      <c r="DBV55" s="124"/>
      <c r="DBW55" s="124"/>
      <c r="DBX55" s="124"/>
      <c r="DBY55" s="124"/>
      <c r="DBZ55" s="124"/>
      <c r="DCA55" s="124"/>
      <c r="DCB55" s="124"/>
      <c r="DCC55" s="124"/>
      <c r="DCD55" s="124"/>
      <c r="DCE55" s="124"/>
      <c r="DCF55" s="124"/>
      <c r="DCG55" s="124"/>
      <c r="DCH55" s="124"/>
      <c r="DCI55" s="124"/>
      <c r="DCJ55" s="124"/>
      <c r="DCK55" s="124"/>
      <c r="DCL55" s="124"/>
      <c r="DCM55" s="124"/>
      <c r="DCN55" s="124"/>
      <c r="DCO55" s="124"/>
      <c r="DCP55" s="124"/>
      <c r="DCQ55" s="124"/>
      <c r="DCR55" s="124"/>
      <c r="DCS55" s="124"/>
      <c r="DCT55" s="124"/>
      <c r="DCU55" s="124"/>
      <c r="DCV55" s="124"/>
      <c r="DCW55" s="124"/>
      <c r="DCX55" s="124"/>
      <c r="DCY55" s="124"/>
      <c r="DCZ55" s="124"/>
      <c r="DDA55" s="124"/>
      <c r="DDB55" s="124"/>
      <c r="DDC55" s="124"/>
      <c r="DDD55" s="124"/>
      <c r="DDE55" s="124"/>
      <c r="DDF55" s="124"/>
      <c r="DDG55" s="124"/>
      <c r="DDH55" s="124"/>
      <c r="DDI55" s="124"/>
      <c r="DDJ55" s="124"/>
      <c r="DDK55" s="124"/>
      <c r="DDL55" s="124"/>
      <c r="DDM55" s="124"/>
      <c r="DDN55" s="124"/>
      <c r="DDO55" s="124"/>
      <c r="DDP55" s="124"/>
      <c r="DDQ55" s="124"/>
      <c r="DDR55" s="124"/>
      <c r="DDS55" s="124"/>
      <c r="DDT55" s="124"/>
      <c r="DDU55" s="124"/>
      <c r="DDV55" s="124"/>
      <c r="DDW55" s="124"/>
      <c r="DDX55" s="124"/>
      <c r="DDY55" s="124"/>
      <c r="DDZ55" s="124"/>
      <c r="DEA55" s="124"/>
      <c r="DEB55" s="124"/>
      <c r="DEC55" s="124"/>
      <c r="DED55" s="124"/>
      <c r="DEE55" s="124"/>
      <c r="DEF55" s="124"/>
      <c r="DEG55" s="124"/>
      <c r="DEH55" s="124"/>
      <c r="DEI55" s="124"/>
      <c r="DEJ55" s="124"/>
      <c r="DEK55" s="124"/>
      <c r="DEL55" s="124"/>
      <c r="DEM55" s="124"/>
      <c r="DEN55" s="124"/>
      <c r="DEO55" s="124"/>
      <c r="DEP55" s="124"/>
      <c r="DEQ55" s="124"/>
      <c r="DER55" s="124"/>
      <c r="DES55" s="124"/>
      <c r="DET55" s="124"/>
      <c r="DEU55" s="124"/>
      <c r="DEV55" s="124"/>
      <c r="DEW55" s="124"/>
      <c r="DEX55" s="124"/>
      <c r="DEY55" s="124"/>
      <c r="DEZ55" s="124"/>
      <c r="DFA55" s="124"/>
      <c r="DFB55" s="124"/>
      <c r="DFC55" s="124"/>
      <c r="DFD55" s="124"/>
      <c r="DFE55" s="124"/>
      <c r="DFF55" s="124"/>
      <c r="DFG55" s="124"/>
      <c r="DFH55" s="124"/>
      <c r="DFI55" s="124"/>
      <c r="DFJ55" s="124"/>
      <c r="DFK55" s="124"/>
      <c r="DFL55" s="124"/>
      <c r="DFM55" s="124"/>
      <c r="DFN55" s="124"/>
      <c r="DFO55" s="124"/>
      <c r="DFP55" s="124"/>
      <c r="DFQ55" s="124"/>
      <c r="DFR55" s="124"/>
      <c r="DFS55" s="124"/>
      <c r="DFT55" s="124"/>
      <c r="DFU55" s="124"/>
      <c r="DFV55" s="124"/>
      <c r="DFW55" s="124"/>
      <c r="DFX55" s="124"/>
      <c r="DFY55" s="124"/>
      <c r="DFZ55" s="124"/>
      <c r="DGA55" s="124"/>
      <c r="DGB55" s="124"/>
      <c r="DGC55" s="124"/>
      <c r="DGD55" s="124"/>
      <c r="DGE55" s="124"/>
      <c r="DGF55" s="124"/>
      <c r="DGG55" s="124"/>
      <c r="DGH55" s="124"/>
      <c r="DGI55" s="124"/>
      <c r="DGJ55" s="124"/>
      <c r="DGK55" s="124"/>
      <c r="DGL55" s="124"/>
      <c r="DGM55" s="124"/>
      <c r="DGN55" s="124"/>
      <c r="DGO55" s="124"/>
      <c r="DGP55" s="124"/>
      <c r="DGQ55" s="124"/>
      <c r="DGR55" s="124"/>
      <c r="DGS55" s="124"/>
      <c r="DGT55" s="124"/>
      <c r="DGU55" s="124"/>
      <c r="DGV55" s="124"/>
      <c r="DGW55" s="124"/>
      <c r="DGX55" s="124"/>
      <c r="DGY55" s="124"/>
      <c r="DGZ55" s="124"/>
      <c r="DHA55" s="124"/>
      <c r="DHB55" s="124"/>
      <c r="DHC55" s="124"/>
      <c r="DHD55" s="124"/>
      <c r="DHE55" s="124"/>
      <c r="DHF55" s="124"/>
      <c r="DHG55" s="124"/>
      <c r="DHH55" s="124"/>
      <c r="DHI55" s="124"/>
      <c r="DHJ55" s="124"/>
      <c r="DHK55" s="124"/>
      <c r="DHL55" s="124"/>
      <c r="DHM55" s="124"/>
      <c r="DHN55" s="124"/>
      <c r="DHO55" s="124"/>
      <c r="DHP55" s="124"/>
      <c r="DHQ55" s="124"/>
      <c r="DHR55" s="124"/>
      <c r="DHS55" s="124"/>
      <c r="DHT55" s="124"/>
      <c r="DHU55" s="124"/>
      <c r="DHV55" s="124"/>
      <c r="DHW55" s="124"/>
      <c r="DHX55" s="124"/>
      <c r="DHY55" s="124"/>
      <c r="DHZ55" s="124"/>
      <c r="DIA55" s="124"/>
      <c r="DIB55" s="124"/>
      <c r="DIC55" s="124"/>
      <c r="DID55" s="124"/>
      <c r="DIE55" s="124"/>
      <c r="DIF55" s="124"/>
      <c r="DIG55" s="124"/>
      <c r="DIH55" s="124"/>
      <c r="DII55" s="124"/>
      <c r="DIJ55" s="124"/>
      <c r="DIK55" s="124"/>
      <c r="DIL55" s="124"/>
      <c r="DIM55" s="124"/>
      <c r="DIN55" s="124"/>
      <c r="DIO55" s="124"/>
      <c r="DIP55" s="124"/>
      <c r="DIQ55" s="124"/>
      <c r="DIR55" s="124"/>
      <c r="DIS55" s="124"/>
      <c r="DIT55" s="124"/>
      <c r="DIU55" s="124"/>
      <c r="DIV55" s="124"/>
      <c r="DIW55" s="124"/>
      <c r="DIX55" s="124"/>
      <c r="DIY55" s="124"/>
      <c r="DIZ55" s="124"/>
      <c r="DJA55" s="124"/>
      <c r="DJB55" s="124"/>
      <c r="DJC55" s="124"/>
      <c r="DJD55" s="124"/>
      <c r="DJE55" s="124"/>
      <c r="DJF55" s="124"/>
      <c r="DJG55" s="124"/>
      <c r="DJH55" s="124"/>
      <c r="DJI55" s="124"/>
      <c r="DJJ55" s="124"/>
      <c r="DJK55" s="124"/>
      <c r="DJL55" s="124"/>
      <c r="DJM55" s="124"/>
      <c r="DJN55" s="124"/>
      <c r="DJO55" s="124"/>
      <c r="DJP55" s="124"/>
      <c r="DJQ55" s="124"/>
      <c r="DJR55" s="124"/>
      <c r="DJS55" s="124"/>
      <c r="DJT55" s="124"/>
      <c r="DJU55" s="124"/>
      <c r="DJV55" s="124"/>
      <c r="DJW55" s="124"/>
      <c r="DJX55" s="124"/>
      <c r="DJY55" s="124"/>
      <c r="DJZ55" s="124"/>
      <c r="DKA55" s="124"/>
      <c r="DKB55" s="124"/>
      <c r="DKC55" s="124"/>
      <c r="DKD55" s="124"/>
      <c r="DKE55" s="124"/>
      <c r="DKF55" s="124"/>
      <c r="DKG55" s="124"/>
      <c r="DKH55" s="124"/>
      <c r="DKI55" s="124"/>
      <c r="DKJ55" s="124"/>
      <c r="DKK55" s="124"/>
      <c r="DKL55" s="124"/>
      <c r="DKM55" s="124"/>
      <c r="DKN55" s="124"/>
      <c r="DKO55" s="124"/>
      <c r="DKP55" s="124"/>
      <c r="DKQ55" s="124"/>
      <c r="DKR55" s="124"/>
      <c r="DKS55" s="124"/>
      <c r="DKT55" s="124"/>
      <c r="DKU55" s="124"/>
      <c r="DKV55" s="124"/>
      <c r="DKW55" s="124"/>
      <c r="DKX55" s="124"/>
      <c r="DKY55" s="124"/>
      <c r="DKZ55" s="124"/>
      <c r="DLA55" s="124"/>
      <c r="DLB55" s="124"/>
      <c r="DLC55" s="124"/>
      <c r="DLD55" s="124"/>
      <c r="DLE55" s="124"/>
      <c r="DLF55" s="124"/>
      <c r="DLG55" s="124"/>
      <c r="DLH55" s="124"/>
      <c r="DLI55" s="124"/>
      <c r="DLJ55" s="124"/>
      <c r="DLK55" s="124"/>
      <c r="DLL55" s="124"/>
      <c r="DLM55" s="124"/>
      <c r="DLN55" s="124"/>
      <c r="DLO55" s="124"/>
      <c r="DLP55" s="124"/>
      <c r="DLQ55" s="124"/>
      <c r="DLR55" s="124"/>
      <c r="DLS55" s="124"/>
      <c r="DLT55" s="124"/>
      <c r="DLU55" s="124"/>
      <c r="DLV55" s="124"/>
      <c r="DLW55" s="124"/>
      <c r="DLX55" s="124"/>
      <c r="DLY55" s="124"/>
      <c r="DLZ55" s="124"/>
      <c r="DMA55" s="124"/>
      <c r="DMB55" s="124"/>
      <c r="DMC55" s="124"/>
      <c r="DMD55" s="124"/>
      <c r="DME55" s="124"/>
      <c r="DMF55" s="124"/>
      <c r="DMG55" s="124"/>
      <c r="DMH55" s="124"/>
      <c r="DMI55" s="124"/>
      <c r="DMJ55" s="124"/>
      <c r="DMK55" s="124"/>
      <c r="DML55" s="124"/>
      <c r="DMM55" s="124"/>
      <c r="DMN55" s="124"/>
      <c r="DMO55" s="124"/>
      <c r="DMP55" s="124"/>
      <c r="DMQ55" s="124"/>
      <c r="DMR55" s="124"/>
      <c r="DMS55" s="124"/>
      <c r="DMT55" s="124"/>
      <c r="DMU55" s="124"/>
      <c r="DMV55" s="124"/>
      <c r="DMW55" s="124"/>
      <c r="DMX55" s="124"/>
      <c r="DMY55" s="124"/>
      <c r="DMZ55" s="124"/>
      <c r="DNA55" s="124"/>
      <c r="DNB55" s="124"/>
      <c r="DNC55" s="124"/>
      <c r="DND55" s="124"/>
      <c r="DNE55" s="124"/>
      <c r="DNF55" s="124"/>
      <c r="DNG55" s="124"/>
      <c r="DNH55" s="124"/>
      <c r="DNI55" s="124"/>
      <c r="DNJ55" s="124"/>
      <c r="DNK55" s="124"/>
      <c r="DNL55" s="124"/>
      <c r="DNM55" s="124"/>
      <c r="DNN55" s="124"/>
      <c r="DNO55" s="124"/>
      <c r="DNP55" s="124"/>
      <c r="DNQ55" s="124"/>
      <c r="DNR55" s="124"/>
      <c r="DNS55" s="124"/>
      <c r="DNT55" s="124"/>
      <c r="DNU55" s="124"/>
      <c r="DNV55" s="124"/>
      <c r="DNW55" s="124"/>
      <c r="DNX55" s="124"/>
      <c r="DNY55" s="124"/>
      <c r="DNZ55" s="124"/>
      <c r="DOA55" s="124"/>
      <c r="DOB55" s="124"/>
      <c r="DOC55" s="124"/>
      <c r="DOD55" s="124"/>
      <c r="DOE55" s="124"/>
      <c r="DOF55" s="124"/>
      <c r="DOG55" s="124"/>
      <c r="DOH55" s="124"/>
      <c r="DOI55" s="124"/>
      <c r="DOJ55" s="124"/>
      <c r="DOK55" s="124"/>
      <c r="DOL55" s="124"/>
      <c r="DOM55" s="124"/>
      <c r="DON55" s="124"/>
      <c r="DOO55" s="124"/>
      <c r="DOP55" s="124"/>
      <c r="DOQ55" s="124"/>
      <c r="DOR55" s="124"/>
      <c r="DOS55" s="124"/>
      <c r="DOT55" s="124"/>
      <c r="DOU55" s="124"/>
      <c r="DOV55" s="124"/>
      <c r="DOW55" s="124"/>
      <c r="DOX55" s="124"/>
      <c r="DOY55" s="124"/>
      <c r="DOZ55" s="124"/>
      <c r="DPA55" s="124"/>
      <c r="DPB55" s="124"/>
      <c r="DPC55" s="124"/>
      <c r="DPD55" s="124"/>
      <c r="DPE55" s="124"/>
      <c r="DPF55" s="124"/>
      <c r="DPG55" s="124"/>
      <c r="DPH55" s="124"/>
      <c r="DPI55" s="124"/>
      <c r="DPJ55" s="124"/>
      <c r="DPK55" s="124"/>
      <c r="DPL55" s="124"/>
      <c r="DPM55" s="124"/>
      <c r="DPN55" s="124"/>
      <c r="DPO55" s="124"/>
      <c r="DPP55" s="124"/>
      <c r="DPQ55" s="124"/>
      <c r="DPR55" s="124"/>
      <c r="DPS55" s="124"/>
      <c r="DPT55" s="124"/>
      <c r="DPU55" s="124"/>
      <c r="DPV55" s="124"/>
      <c r="DPW55" s="124"/>
      <c r="DPX55" s="124"/>
      <c r="DPY55" s="124"/>
      <c r="DPZ55" s="124"/>
      <c r="DQA55" s="124"/>
      <c r="DQB55" s="124"/>
      <c r="DQC55" s="124"/>
      <c r="DQD55" s="124"/>
      <c r="DQE55" s="124"/>
      <c r="DQF55" s="124"/>
      <c r="DQG55" s="124"/>
      <c r="DQH55" s="124"/>
      <c r="DQI55" s="124"/>
      <c r="DQJ55" s="124"/>
      <c r="DQK55" s="124"/>
      <c r="DQL55" s="124"/>
      <c r="DQM55" s="124"/>
      <c r="DQN55" s="124"/>
      <c r="DQO55" s="124"/>
      <c r="DQP55" s="124"/>
      <c r="DQQ55" s="124"/>
      <c r="DQR55" s="124"/>
      <c r="DQS55" s="124"/>
      <c r="DQT55" s="124"/>
      <c r="DQU55" s="124"/>
      <c r="DQV55" s="124"/>
      <c r="DQW55" s="124"/>
      <c r="DQX55" s="124"/>
      <c r="DQY55" s="124"/>
      <c r="DQZ55" s="124"/>
      <c r="DRA55" s="124"/>
      <c r="DRB55" s="124"/>
      <c r="DRC55" s="124"/>
      <c r="DRD55" s="124"/>
      <c r="DRE55" s="124"/>
      <c r="DRF55" s="124"/>
      <c r="DRG55" s="124"/>
      <c r="DRH55" s="124"/>
      <c r="DRI55" s="124"/>
      <c r="DRJ55" s="124"/>
      <c r="DRK55" s="124"/>
      <c r="DRL55" s="124"/>
      <c r="DRM55" s="124"/>
      <c r="DRN55" s="124"/>
      <c r="DRO55" s="124"/>
      <c r="DRP55" s="124"/>
      <c r="DRQ55" s="124"/>
      <c r="DRR55" s="124"/>
      <c r="DRS55" s="124"/>
      <c r="DRT55" s="124"/>
      <c r="DRU55" s="124"/>
      <c r="DRV55" s="124"/>
      <c r="DRW55" s="124"/>
      <c r="DRX55" s="124"/>
      <c r="DRY55" s="124"/>
      <c r="DRZ55" s="124"/>
      <c r="DSA55" s="124"/>
      <c r="DSB55" s="124"/>
      <c r="DSC55" s="124"/>
      <c r="DSD55" s="124"/>
      <c r="DSE55" s="124"/>
      <c r="DSF55" s="124"/>
      <c r="DSG55" s="124"/>
      <c r="DSH55" s="124"/>
      <c r="DSI55" s="124"/>
      <c r="DSJ55" s="124"/>
      <c r="DSK55" s="124"/>
      <c r="DSL55" s="124"/>
      <c r="DSM55" s="124"/>
      <c r="DSN55" s="124"/>
      <c r="DSO55" s="124"/>
      <c r="DSP55" s="124"/>
      <c r="DSQ55" s="124"/>
      <c r="DSR55" s="124"/>
      <c r="DSS55" s="124"/>
      <c r="DST55" s="124"/>
      <c r="DSU55" s="124"/>
      <c r="DSV55" s="124"/>
      <c r="DSW55" s="124"/>
      <c r="DSX55" s="124"/>
      <c r="DSY55" s="124"/>
      <c r="DSZ55" s="124"/>
      <c r="DTA55" s="124"/>
      <c r="DTB55" s="124"/>
      <c r="DTC55" s="124"/>
      <c r="DTD55" s="124"/>
      <c r="DTE55" s="124"/>
      <c r="DTF55" s="124"/>
      <c r="DTG55" s="124"/>
      <c r="DTH55" s="124"/>
      <c r="DTI55" s="124"/>
      <c r="DTJ55" s="124"/>
      <c r="DTK55" s="124"/>
      <c r="DTL55" s="124"/>
      <c r="DTM55" s="124"/>
      <c r="DTN55" s="124"/>
      <c r="DTO55" s="124"/>
      <c r="DTP55" s="124"/>
      <c r="DTQ55" s="124"/>
      <c r="DTR55" s="124"/>
      <c r="DTS55" s="124"/>
      <c r="DTT55" s="124"/>
      <c r="DTU55" s="124"/>
      <c r="DTV55" s="124"/>
      <c r="DTW55" s="124"/>
      <c r="DTX55" s="124"/>
      <c r="DTY55" s="124"/>
      <c r="DTZ55" s="124"/>
      <c r="DUA55" s="124"/>
      <c r="DUB55" s="124"/>
      <c r="DUC55" s="124"/>
      <c r="DUD55" s="124"/>
      <c r="DUE55" s="124"/>
      <c r="DUF55" s="124"/>
      <c r="DUG55" s="124"/>
      <c r="DUH55" s="124"/>
      <c r="DUI55" s="124"/>
      <c r="DUJ55" s="124"/>
      <c r="DUK55" s="124"/>
      <c r="DUL55" s="124"/>
      <c r="DUM55" s="124"/>
      <c r="DUN55" s="124"/>
      <c r="DUO55" s="124"/>
      <c r="DUP55" s="124"/>
      <c r="DUQ55" s="124"/>
      <c r="DUR55" s="124"/>
      <c r="DUS55" s="124"/>
      <c r="DUT55" s="124"/>
      <c r="DUU55" s="124"/>
      <c r="DUV55" s="124"/>
      <c r="DUW55" s="124"/>
      <c r="DUX55" s="124"/>
      <c r="DUY55" s="124"/>
      <c r="DUZ55" s="124"/>
      <c r="DVA55" s="124"/>
      <c r="DVB55" s="124"/>
      <c r="DVC55" s="124"/>
      <c r="DVD55" s="124"/>
      <c r="DVE55" s="124"/>
      <c r="DVF55" s="124"/>
      <c r="DVG55" s="124"/>
      <c r="DVH55" s="124"/>
      <c r="DVI55" s="124"/>
      <c r="DVJ55" s="124"/>
      <c r="DVK55" s="124"/>
      <c r="DVL55" s="124"/>
      <c r="DVM55" s="124"/>
      <c r="DVN55" s="124"/>
      <c r="DVO55" s="124"/>
      <c r="DVP55" s="124"/>
      <c r="DVQ55" s="124"/>
      <c r="DVR55" s="124"/>
      <c r="DVS55" s="124"/>
      <c r="DVT55" s="124"/>
      <c r="DVU55" s="124"/>
      <c r="DVV55" s="124"/>
      <c r="DVW55" s="124"/>
      <c r="DVX55" s="124"/>
      <c r="DVY55" s="124"/>
      <c r="DVZ55" s="124"/>
      <c r="DWA55" s="124"/>
      <c r="DWB55" s="124"/>
      <c r="DWC55" s="124"/>
      <c r="DWD55" s="124"/>
      <c r="DWE55" s="124"/>
      <c r="DWF55" s="124"/>
      <c r="DWG55" s="124"/>
      <c r="DWH55" s="124"/>
      <c r="DWI55" s="124"/>
      <c r="DWJ55" s="124"/>
      <c r="DWK55" s="124"/>
      <c r="DWL55" s="124"/>
      <c r="DWM55" s="124"/>
      <c r="DWN55" s="124"/>
      <c r="DWO55" s="124"/>
      <c r="DWP55" s="124"/>
      <c r="DWQ55" s="124"/>
      <c r="DWR55" s="124"/>
      <c r="DWS55" s="124"/>
      <c r="DWT55" s="124"/>
      <c r="DWU55" s="124"/>
      <c r="DWV55" s="124"/>
      <c r="DWW55" s="124"/>
      <c r="DWX55" s="124"/>
      <c r="DWY55" s="124"/>
      <c r="DWZ55" s="124"/>
      <c r="DXA55" s="124"/>
      <c r="DXB55" s="124"/>
      <c r="DXC55" s="124"/>
      <c r="DXD55" s="124"/>
      <c r="DXE55" s="124"/>
      <c r="DXF55" s="124"/>
      <c r="DXG55" s="124"/>
      <c r="DXH55" s="124"/>
      <c r="DXI55" s="124"/>
      <c r="DXJ55" s="124"/>
      <c r="DXK55" s="124"/>
      <c r="DXL55" s="124"/>
      <c r="DXM55" s="124"/>
      <c r="DXN55" s="124"/>
      <c r="DXO55" s="124"/>
      <c r="DXP55" s="124"/>
      <c r="DXQ55" s="124"/>
      <c r="DXR55" s="124"/>
      <c r="DXS55" s="124"/>
      <c r="DXT55" s="124"/>
      <c r="DXU55" s="124"/>
      <c r="DXV55" s="124"/>
      <c r="DXW55" s="124"/>
      <c r="DXX55" s="124"/>
      <c r="DXY55" s="124"/>
      <c r="DXZ55" s="124"/>
      <c r="DYA55" s="124"/>
      <c r="DYB55" s="124"/>
      <c r="DYC55" s="124"/>
      <c r="DYD55" s="124"/>
      <c r="DYE55" s="124"/>
      <c r="DYF55" s="124"/>
      <c r="DYG55" s="124"/>
      <c r="DYH55" s="124"/>
      <c r="DYI55" s="124"/>
      <c r="DYJ55" s="124"/>
      <c r="DYK55" s="124"/>
      <c r="DYL55" s="124"/>
      <c r="DYM55" s="124"/>
      <c r="DYN55" s="124"/>
      <c r="DYO55" s="124"/>
      <c r="DYP55" s="124"/>
      <c r="DYQ55" s="124"/>
      <c r="DYR55" s="124"/>
      <c r="DYS55" s="124"/>
      <c r="DYT55" s="124"/>
      <c r="DYU55" s="124"/>
      <c r="DYV55" s="124"/>
      <c r="DYW55" s="124"/>
      <c r="DYX55" s="124"/>
      <c r="DYY55" s="124"/>
      <c r="DYZ55" s="124"/>
      <c r="DZA55" s="124"/>
      <c r="DZB55" s="124"/>
      <c r="DZC55" s="124"/>
      <c r="DZD55" s="124"/>
      <c r="DZE55" s="124"/>
      <c r="DZF55" s="124"/>
      <c r="DZG55" s="124"/>
      <c r="DZH55" s="124"/>
      <c r="DZI55" s="124"/>
      <c r="DZJ55" s="124"/>
      <c r="DZK55" s="124"/>
      <c r="DZL55" s="124"/>
      <c r="DZM55" s="124"/>
      <c r="DZN55" s="124"/>
      <c r="DZO55" s="124"/>
      <c r="DZP55" s="124"/>
      <c r="DZQ55" s="124"/>
      <c r="DZR55" s="124"/>
      <c r="DZS55" s="124"/>
      <c r="DZT55" s="124"/>
      <c r="DZU55" s="124"/>
      <c r="DZV55" s="124"/>
      <c r="DZW55" s="124"/>
      <c r="DZX55" s="124"/>
      <c r="DZY55" s="124"/>
      <c r="DZZ55" s="124"/>
      <c r="EAA55" s="124"/>
      <c r="EAB55" s="124"/>
      <c r="EAC55" s="124"/>
      <c r="EAD55" s="124"/>
      <c r="EAE55" s="124"/>
      <c r="EAF55" s="124"/>
      <c r="EAG55" s="124"/>
      <c r="EAH55" s="124"/>
      <c r="EAI55" s="124"/>
      <c r="EAJ55" s="124"/>
      <c r="EAK55" s="124"/>
      <c r="EAL55" s="124"/>
      <c r="EAM55" s="124"/>
      <c r="EAN55" s="124"/>
      <c r="EAO55" s="124"/>
      <c r="EAP55" s="124"/>
      <c r="EAQ55" s="124"/>
      <c r="EAR55" s="124"/>
      <c r="EAS55" s="124"/>
      <c r="EAT55" s="124"/>
      <c r="EAU55" s="124"/>
      <c r="EAV55" s="124"/>
      <c r="EAW55" s="124"/>
      <c r="EAX55" s="124"/>
      <c r="EAY55" s="124"/>
      <c r="EAZ55" s="124"/>
      <c r="EBA55" s="124"/>
      <c r="EBB55" s="124"/>
      <c r="EBC55" s="124"/>
      <c r="EBD55" s="124"/>
      <c r="EBE55" s="124"/>
      <c r="EBF55" s="124"/>
      <c r="EBG55" s="124"/>
      <c r="EBH55" s="124"/>
      <c r="EBI55" s="124"/>
      <c r="EBJ55" s="124"/>
      <c r="EBK55" s="124"/>
      <c r="EBL55" s="124"/>
      <c r="EBM55" s="124"/>
      <c r="EBN55" s="124"/>
      <c r="EBO55" s="124"/>
      <c r="EBP55" s="124"/>
      <c r="EBQ55" s="124"/>
      <c r="EBR55" s="124"/>
      <c r="EBS55" s="124"/>
      <c r="EBT55" s="124"/>
      <c r="EBU55" s="124"/>
      <c r="EBV55" s="124"/>
      <c r="EBW55" s="124"/>
      <c r="EBX55" s="124"/>
      <c r="EBY55" s="124"/>
      <c r="EBZ55" s="124"/>
      <c r="ECA55" s="124"/>
      <c r="ECB55" s="124"/>
      <c r="ECC55" s="124"/>
      <c r="ECD55" s="124"/>
      <c r="ECE55" s="124"/>
      <c r="ECF55" s="124"/>
      <c r="ECG55" s="124"/>
      <c r="ECH55" s="124"/>
      <c r="ECI55" s="124"/>
      <c r="ECJ55" s="124"/>
      <c r="ECK55" s="124"/>
      <c r="ECL55" s="124"/>
      <c r="ECM55" s="124"/>
      <c r="ECN55" s="124"/>
      <c r="ECO55" s="124"/>
      <c r="ECP55" s="124"/>
      <c r="ECQ55" s="124"/>
      <c r="ECR55" s="124"/>
      <c r="ECS55" s="124"/>
      <c r="ECT55" s="124"/>
      <c r="ECU55" s="124"/>
      <c r="ECV55" s="124"/>
      <c r="ECW55" s="124"/>
      <c r="ECX55" s="124"/>
      <c r="ECY55" s="124"/>
      <c r="ECZ55" s="124"/>
      <c r="EDA55" s="124"/>
      <c r="EDB55" s="124"/>
      <c r="EDC55" s="124"/>
      <c r="EDD55" s="124"/>
      <c r="EDE55" s="124"/>
      <c r="EDF55" s="124"/>
      <c r="EDG55" s="124"/>
      <c r="EDH55" s="124"/>
      <c r="EDI55" s="124"/>
      <c r="EDJ55" s="124"/>
      <c r="EDK55" s="124"/>
      <c r="EDL55" s="124"/>
      <c r="EDM55" s="124"/>
      <c r="EDN55" s="124"/>
      <c r="EDO55" s="124"/>
      <c r="EDP55" s="124"/>
      <c r="EDQ55" s="124"/>
      <c r="EDR55" s="124"/>
      <c r="EDS55" s="124"/>
      <c r="EDT55" s="124"/>
      <c r="EDU55" s="124"/>
      <c r="EDV55" s="124"/>
      <c r="EDW55" s="124"/>
      <c r="EDX55" s="124"/>
      <c r="EDY55" s="124"/>
      <c r="EDZ55" s="124"/>
      <c r="EEA55" s="124"/>
      <c r="EEB55" s="124"/>
      <c r="EEC55" s="124"/>
      <c r="EED55" s="124"/>
      <c r="EEE55" s="124"/>
      <c r="EEF55" s="124"/>
      <c r="EEG55" s="124"/>
      <c r="EEH55" s="124"/>
      <c r="EEI55" s="124"/>
      <c r="EEJ55" s="124"/>
      <c r="EEK55" s="124"/>
      <c r="EEL55" s="124"/>
      <c r="EEM55" s="124"/>
      <c r="EEN55" s="124"/>
      <c r="EEO55" s="124"/>
      <c r="EEP55" s="124"/>
      <c r="EEQ55" s="124"/>
      <c r="EER55" s="124"/>
      <c r="EES55" s="124"/>
      <c r="EET55" s="124"/>
      <c r="EEU55" s="124"/>
      <c r="EEV55" s="124"/>
      <c r="EEW55" s="124"/>
      <c r="EEX55" s="124"/>
      <c r="EEY55" s="124"/>
      <c r="EEZ55" s="124"/>
      <c r="EFA55" s="124"/>
      <c r="EFB55" s="124"/>
      <c r="EFC55" s="124"/>
      <c r="EFD55" s="124"/>
      <c r="EFE55" s="124"/>
      <c r="EFF55" s="124"/>
      <c r="EFG55" s="124"/>
      <c r="EFH55" s="124"/>
      <c r="EFI55" s="124"/>
      <c r="EFJ55" s="124"/>
      <c r="EFK55" s="124"/>
      <c r="EFL55" s="124"/>
      <c r="EFM55" s="124"/>
      <c r="EFN55" s="124"/>
      <c r="EFO55" s="124"/>
      <c r="EFP55" s="124"/>
      <c r="EFQ55" s="124"/>
      <c r="EFR55" s="124"/>
      <c r="EFS55" s="124"/>
      <c r="EFT55" s="124"/>
      <c r="EFU55" s="124"/>
      <c r="EFV55" s="124"/>
      <c r="EFW55" s="124"/>
      <c r="EFX55" s="124"/>
      <c r="EFY55" s="124"/>
      <c r="EFZ55" s="124"/>
      <c r="EGA55" s="124"/>
      <c r="EGB55" s="124"/>
      <c r="EGC55" s="124"/>
      <c r="EGD55" s="124"/>
      <c r="EGE55" s="124"/>
      <c r="EGF55" s="124"/>
      <c r="EGG55" s="124"/>
      <c r="EGH55" s="124"/>
      <c r="EGI55" s="124"/>
      <c r="EGJ55" s="124"/>
      <c r="EGK55" s="124"/>
      <c r="EGL55" s="124"/>
      <c r="EGM55" s="124"/>
      <c r="EGN55" s="124"/>
      <c r="EGO55" s="124"/>
      <c r="EGP55" s="124"/>
      <c r="EGQ55" s="124"/>
      <c r="EGR55" s="124"/>
      <c r="EGS55" s="124"/>
      <c r="EGT55" s="124"/>
      <c r="EGU55" s="124"/>
      <c r="EGV55" s="124"/>
      <c r="EGW55" s="124"/>
      <c r="EGX55" s="124"/>
      <c r="EGY55" s="124"/>
      <c r="EGZ55" s="124"/>
      <c r="EHA55" s="124"/>
      <c r="EHB55" s="124"/>
      <c r="EHC55" s="124"/>
      <c r="EHD55" s="124"/>
      <c r="EHE55" s="124"/>
      <c r="EHF55" s="124"/>
      <c r="EHG55" s="124"/>
      <c r="EHH55" s="124"/>
      <c r="EHI55" s="124"/>
      <c r="EHJ55" s="124"/>
      <c r="EHK55" s="124"/>
      <c r="EHL55" s="124"/>
      <c r="EHM55" s="124"/>
      <c r="EHN55" s="124"/>
      <c r="EHO55" s="124"/>
      <c r="EHP55" s="124"/>
      <c r="EHQ55" s="124"/>
      <c r="EHR55" s="124"/>
      <c r="EHS55" s="124"/>
      <c r="EHT55" s="124"/>
      <c r="EHU55" s="124"/>
      <c r="EHV55" s="124"/>
      <c r="EHW55" s="124"/>
      <c r="EHX55" s="124"/>
      <c r="EHY55" s="124"/>
      <c r="EHZ55" s="124"/>
      <c r="EIA55" s="124"/>
      <c r="EIB55" s="124"/>
      <c r="EIC55" s="124"/>
      <c r="EID55" s="124"/>
      <c r="EIE55" s="124"/>
      <c r="EIF55" s="124"/>
      <c r="EIG55" s="124"/>
      <c r="EIH55" s="124"/>
      <c r="EII55" s="124"/>
      <c r="EIJ55" s="124"/>
      <c r="EIK55" s="124"/>
      <c r="EIL55" s="124"/>
      <c r="EIM55" s="124"/>
      <c r="EIN55" s="124"/>
      <c r="EIO55" s="124"/>
      <c r="EIP55" s="124"/>
      <c r="EIQ55" s="124"/>
      <c r="EIR55" s="124"/>
      <c r="EIS55" s="124"/>
      <c r="EIT55" s="124"/>
      <c r="EIU55" s="124"/>
      <c r="EIV55" s="124"/>
      <c r="EIW55" s="124"/>
      <c r="EIX55" s="124"/>
      <c r="EIY55" s="124"/>
      <c r="EIZ55" s="124"/>
      <c r="EJA55" s="124"/>
      <c r="EJB55" s="124"/>
      <c r="EJC55" s="124"/>
      <c r="EJD55" s="124"/>
      <c r="EJE55" s="124"/>
      <c r="EJF55" s="124"/>
      <c r="EJG55" s="124"/>
      <c r="EJH55" s="124"/>
      <c r="EJI55" s="124"/>
      <c r="EJJ55" s="124"/>
      <c r="EJK55" s="124"/>
      <c r="EJL55" s="124"/>
      <c r="EJM55" s="124"/>
      <c r="EJN55" s="124"/>
      <c r="EJO55" s="124"/>
      <c r="EJP55" s="124"/>
      <c r="EJQ55" s="124"/>
      <c r="EJR55" s="124"/>
      <c r="EJS55" s="124"/>
      <c r="EJT55" s="124"/>
      <c r="EJU55" s="124"/>
      <c r="EJV55" s="124"/>
      <c r="EJW55" s="124"/>
      <c r="EJX55" s="124"/>
      <c r="EJY55" s="124"/>
      <c r="EJZ55" s="124"/>
      <c r="EKA55" s="124"/>
      <c r="EKB55" s="124"/>
      <c r="EKC55" s="124"/>
      <c r="EKD55" s="124"/>
      <c r="EKE55" s="124"/>
      <c r="EKF55" s="124"/>
      <c r="EKG55" s="124"/>
      <c r="EKH55" s="124"/>
      <c r="EKI55" s="124"/>
      <c r="EKJ55" s="124"/>
      <c r="EKK55" s="124"/>
      <c r="EKL55" s="124"/>
      <c r="EKM55" s="124"/>
      <c r="EKN55" s="124"/>
      <c r="EKO55" s="124"/>
      <c r="EKP55" s="124"/>
      <c r="EKQ55" s="124"/>
      <c r="EKR55" s="124"/>
      <c r="EKS55" s="124"/>
      <c r="EKT55" s="124"/>
      <c r="EKU55" s="124"/>
      <c r="EKV55" s="124"/>
      <c r="EKW55" s="124"/>
      <c r="EKX55" s="124"/>
      <c r="EKY55" s="124"/>
      <c r="EKZ55" s="124"/>
      <c r="ELA55" s="124"/>
      <c r="ELB55" s="124"/>
      <c r="ELC55" s="124"/>
      <c r="ELD55" s="124"/>
      <c r="ELE55" s="124"/>
      <c r="ELF55" s="124"/>
      <c r="ELG55" s="124"/>
      <c r="ELH55" s="124"/>
      <c r="ELI55" s="124"/>
      <c r="ELJ55" s="124"/>
      <c r="ELK55" s="124"/>
      <c r="ELL55" s="124"/>
      <c r="ELM55" s="124"/>
      <c r="ELN55" s="124"/>
      <c r="ELO55" s="124"/>
      <c r="ELP55" s="124"/>
      <c r="ELQ55" s="124"/>
      <c r="ELR55" s="124"/>
      <c r="ELS55" s="124"/>
      <c r="ELT55" s="124"/>
      <c r="ELU55" s="124"/>
      <c r="ELV55" s="124"/>
      <c r="ELW55" s="124"/>
      <c r="ELX55" s="124"/>
      <c r="ELY55" s="124"/>
      <c r="ELZ55" s="124"/>
      <c r="EMA55" s="124"/>
      <c r="EMB55" s="124"/>
      <c r="EMC55" s="124"/>
      <c r="EMD55" s="124"/>
      <c r="EME55" s="124"/>
      <c r="EMF55" s="124"/>
      <c r="EMG55" s="124"/>
      <c r="EMH55" s="124"/>
      <c r="EMI55" s="124"/>
      <c r="EMJ55" s="124"/>
      <c r="EMK55" s="124"/>
      <c r="EML55" s="124"/>
      <c r="EMM55" s="124"/>
      <c r="EMN55" s="124"/>
      <c r="EMO55" s="124"/>
      <c r="EMP55" s="124"/>
      <c r="EMQ55" s="124"/>
      <c r="EMR55" s="124"/>
      <c r="EMS55" s="124"/>
      <c r="EMT55" s="124"/>
      <c r="EMU55" s="124"/>
      <c r="EMV55" s="124"/>
      <c r="EMW55" s="124"/>
      <c r="EMX55" s="124"/>
      <c r="EMY55" s="124"/>
      <c r="EMZ55" s="124"/>
      <c r="ENA55" s="124"/>
      <c r="ENB55" s="124"/>
      <c r="ENC55" s="124"/>
      <c r="END55" s="124"/>
      <c r="ENE55" s="124"/>
      <c r="ENF55" s="124"/>
      <c r="ENG55" s="124"/>
      <c r="ENH55" s="124"/>
      <c r="ENI55" s="124"/>
      <c r="ENJ55" s="124"/>
      <c r="ENK55" s="124"/>
      <c r="ENL55" s="124"/>
      <c r="ENM55" s="124"/>
      <c r="ENN55" s="124"/>
      <c r="ENO55" s="124"/>
      <c r="ENP55" s="124"/>
      <c r="ENQ55" s="124"/>
      <c r="ENR55" s="124"/>
      <c r="ENS55" s="124"/>
      <c r="ENT55" s="124"/>
      <c r="ENU55" s="124"/>
      <c r="ENV55" s="124"/>
      <c r="ENW55" s="124"/>
      <c r="ENX55" s="124"/>
      <c r="ENY55" s="124"/>
      <c r="ENZ55" s="124"/>
      <c r="EOA55" s="124"/>
      <c r="EOB55" s="124"/>
      <c r="EOC55" s="124"/>
      <c r="EOD55" s="124"/>
      <c r="EOE55" s="124"/>
      <c r="EOF55" s="124"/>
      <c r="EOG55" s="124"/>
      <c r="EOH55" s="124"/>
      <c r="EOI55" s="124"/>
      <c r="EOJ55" s="124"/>
      <c r="EOK55" s="124"/>
      <c r="EOL55" s="124"/>
      <c r="EOM55" s="124"/>
      <c r="EON55" s="124"/>
      <c r="EOO55" s="124"/>
      <c r="EOP55" s="124"/>
      <c r="EOQ55" s="124"/>
      <c r="EOR55" s="124"/>
      <c r="EOS55" s="124"/>
      <c r="EOT55" s="124"/>
      <c r="EOU55" s="124"/>
      <c r="EOV55" s="124"/>
      <c r="EOW55" s="124"/>
      <c r="EOX55" s="124"/>
      <c r="EOY55" s="124"/>
      <c r="EOZ55" s="124"/>
      <c r="EPA55" s="124"/>
      <c r="EPB55" s="124"/>
      <c r="EPC55" s="124"/>
      <c r="EPD55" s="124"/>
      <c r="EPE55" s="124"/>
      <c r="EPF55" s="124"/>
      <c r="EPG55" s="124"/>
      <c r="EPH55" s="124"/>
      <c r="EPI55" s="124"/>
      <c r="EPJ55" s="124"/>
      <c r="EPK55" s="124"/>
      <c r="EPL55" s="124"/>
      <c r="EPM55" s="124"/>
      <c r="EPN55" s="124"/>
      <c r="EPO55" s="124"/>
      <c r="EPP55" s="124"/>
      <c r="EPQ55" s="124"/>
      <c r="EPR55" s="124"/>
      <c r="EPS55" s="124"/>
      <c r="EPT55" s="124"/>
      <c r="EPU55" s="124"/>
      <c r="EPV55" s="124"/>
      <c r="EPW55" s="124"/>
      <c r="EPX55" s="124"/>
      <c r="EPY55" s="124"/>
      <c r="EPZ55" s="124"/>
      <c r="EQA55" s="124"/>
      <c r="EQB55" s="124"/>
      <c r="EQC55" s="124"/>
      <c r="EQD55" s="124"/>
      <c r="EQE55" s="124"/>
      <c r="EQF55" s="124"/>
      <c r="EQG55" s="124"/>
      <c r="EQH55" s="124"/>
      <c r="EQI55" s="124"/>
      <c r="EQJ55" s="124"/>
      <c r="EQK55" s="124"/>
      <c r="EQL55" s="124"/>
      <c r="EQM55" s="124"/>
      <c r="EQN55" s="124"/>
      <c r="EQO55" s="124"/>
      <c r="EQP55" s="124"/>
      <c r="EQQ55" s="124"/>
      <c r="EQR55" s="124"/>
      <c r="EQS55" s="124"/>
      <c r="EQT55" s="124"/>
      <c r="EQU55" s="124"/>
      <c r="EQV55" s="124"/>
      <c r="EQW55" s="124"/>
      <c r="EQX55" s="124"/>
      <c r="EQY55" s="124"/>
      <c r="EQZ55" s="124"/>
      <c r="ERA55" s="124"/>
      <c r="ERB55" s="124"/>
      <c r="ERC55" s="124"/>
      <c r="ERD55" s="124"/>
      <c r="ERE55" s="124"/>
      <c r="ERF55" s="124"/>
      <c r="ERG55" s="124"/>
      <c r="ERH55" s="124"/>
      <c r="ERI55" s="124"/>
      <c r="ERJ55" s="124"/>
      <c r="ERK55" s="124"/>
      <c r="ERL55" s="124"/>
      <c r="ERM55" s="124"/>
      <c r="ERN55" s="124"/>
      <c r="ERO55" s="124"/>
      <c r="ERP55" s="124"/>
      <c r="ERQ55" s="124"/>
      <c r="ERR55" s="124"/>
      <c r="ERS55" s="124"/>
      <c r="ERT55" s="124"/>
      <c r="ERU55" s="124"/>
      <c r="ERV55" s="124"/>
      <c r="ERW55" s="124"/>
      <c r="ERX55" s="124"/>
      <c r="ERY55" s="124"/>
      <c r="ERZ55" s="124"/>
      <c r="ESA55" s="124"/>
      <c r="ESB55" s="124"/>
      <c r="ESC55" s="124"/>
      <c r="ESD55" s="124"/>
      <c r="ESE55" s="124"/>
      <c r="ESF55" s="124"/>
      <c r="ESG55" s="124"/>
      <c r="ESH55" s="124"/>
      <c r="ESI55" s="124"/>
      <c r="ESJ55" s="124"/>
      <c r="ESK55" s="124"/>
      <c r="ESL55" s="124"/>
      <c r="ESM55" s="124"/>
      <c r="ESN55" s="124"/>
      <c r="ESO55" s="124"/>
      <c r="ESP55" s="124"/>
      <c r="ESQ55" s="124"/>
      <c r="ESR55" s="124"/>
      <c r="ESS55" s="124"/>
      <c r="EST55" s="124"/>
      <c r="ESU55" s="124"/>
      <c r="ESV55" s="124"/>
      <c r="ESW55" s="124"/>
      <c r="ESX55" s="124"/>
      <c r="ESY55" s="124"/>
      <c r="ESZ55" s="124"/>
      <c r="ETA55" s="124"/>
      <c r="ETB55" s="124"/>
      <c r="ETC55" s="124"/>
      <c r="ETD55" s="124"/>
      <c r="ETE55" s="124"/>
      <c r="ETF55" s="124"/>
      <c r="ETG55" s="124"/>
      <c r="ETH55" s="124"/>
      <c r="ETI55" s="124"/>
      <c r="ETJ55" s="124"/>
      <c r="ETK55" s="124"/>
      <c r="ETL55" s="124"/>
      <c r="ETM55" s="124"/>
      <c r="ETN55" s="124"/>
      <c r="ETO55" s="124"/>
      <c r="ETP55" s="124"/>
      <c r="ETQ55" s="124"/>
      <c r="ETR55" s="124"/>
      <c r="ETS55" s="124"/>
      <c r="ETT55" s="124"/>
      <c r="ETU55" s="124"/>
      <c r="ETV55" s="124"/>
      <c r="ETW55" s="124"/>
      <c r="ETX55" s="124"/>
      <c r="ETY55" s="124"/>
      <c r="ETZ55" s="124"/>
      <c r="EUA55" s="124"/>
      <c r="EUB55" s="124"/>
      <c r="EUC55" s="124"/>
      <c r="EUD55" s="124"/>
      <c r="EUE55" s="124"/>
      <c r="EUF55" s="124"/>
      <c r="EUG55" s="124"/>
      <c r="EUH55" s="124"/>
      <c r="EUI55" s="124"/>
      <c r="EUJ55" s="124"/>
      <c r="EUK55" s="124"/>
      <c r="EUL55" s="124"/>
      <c r="EUM55" s="124"/>
      <c r="EUN55" s="124"/>
      <c r="EUO55" s="124"/>
      <c r="EUP55" s="124"/>
      <c r="EUQ55" s="124"/>
      <c r="EUR55" s="124"/>
      <c r="EUS55" s="124"/>
      <c r="EUT55" s="124"/>
      <c r="EUU55" s="124"/>
      <c r="EUV55" s="124"/>
      <c r="EUW55" s="124"/>
      <c r="EUX55" s="124"/>
      <c r="EUY55" s="124"/>
      <c r="EUZ55" s="124"/>
      <c r="EVA55" s="124"/>
      <c r="EVB55" s="124"/>
      <c r="EVC55" s="124"/>
      <c r="EVD55" s="124"/>
      <c r="EVE55" s="124"/>
      <c r="EVF55" s="124"/>
      <c r="EVG55" s="124"/>
      <c r="EVH55" s="124"/>
      <c r="EVI55" s="124"/>
      <c r="EVJ55" s="124"/>
      <c r="EVK55" s="124"/>
      <c r="EVL55" s="124"/>
      <c r="EVM55" s="124"/>
      <c r="EVN55" s="124"/>
      <c r="EVO55" s="124"/>
      <c r="EVP55" s="124"/>
      <c r="EVQ55" s="124"/>
      <c r="EVR55" s="124"/>
      <c r="EVS55" s="124"/>
      <c r="EVT55" s="124"/>
      <c r="EVU55" s="124"/>
      <c r="EVV55" s="124"/>
      <c r="EVW55" s="124"/>
      <c r="EVX55" s="124"/>
      <c r="EVY55" s="124"/>
      <c r="EVZ55" s="124"/>
      <c r="EWA55" s="124"/>
      <c r="EWB55" s="124"/>
      <c r="EWC55" s="124"/>
      <c r="EWD55" s="124"/>
      <c r="EWE55" s="124"/>
      <c r="EWF55" s="124"/>
      <c r="EWG55" s="124"/>
      <c r="EWH55" s="124"/>
      <c r="EWI55" s="124"/>
      <c r="EWJ55" s="124"/>
      <c r="EWK55" s="124"/>
      <c r="EWL55" s="124"/>
      <c r="EWM55" s="124"/>
      <c r="EWN55" s="124"/>
      <c r="EWO55" s="124"/>
      <c r="EWP55" s="124"/>
      <c r="EWQ55" s="124"/>
      <c r="EWR55" s="124"/>
      <c r="EWS55" s="124"/>
      <c r="EWT55" s="124"/>
      <c r="EWU55" s="124"/>
      <c r="EWV55" s="124"/>
      <c r="EWW55" s="124"/>
      <c r="EWX55" s="124"/>
      <c r="EWY55" s="124"/>
      <c r="EWZ55" s="124"/>
      <c r="EXA55" s="124"/>
      <c r="EXB55" s="124"/>
      <c r="EXC55" s="124"/>
      <c r="EXD55" s="124"/>
      <c r="EXE55" s="124"/>
      <c r="EXF55" s="124"/>
      <c r="EXG55" s="124"/>
      <c r="EXH55" s="124"/>
      <c r="EXI55" s="124"/>
      <c r="EXJ55" s="124"/>
      <c r="EXK55" s="124"/>
      <c r="EXL55" s="124"/>
      <c r="EXM55" s="124"/>
      <c r="EXN55" s="124"/>
      <c r="EXO55" s="124"/>
      <c r="EXP55" s="124"/>
      <c r="EXQ55" s="124"/>
      <c r="EXR55" s="124"/>
      <c r="EXS55" s="124"/>
      <c r="EXT55" s="124"/>
      <c r="EXU55" s="124"/>
      <c r="EXV55" s="124"/>
      <c r="EXW55" s="124"/>
      <c r="EXX55" s="124"/>
      <c r="EXY55" s="124"/>
      <c r="EXZ55" s="124"/>
      <c r="EYA55" s="124"/>
      <c r="EYB55" s="124"/>
      <c r="EYC55" s="124"/>
      <c r="EYD55" s="124"/>
      <c r="EYE55" s="124"/>
      <c r="EYF55" s="124"/>
      <c r="EYG55" s="124"/>
      <c r="EYH55" s="124"/>
      <c r="EYI55" s="124"/>
      <c r="EYJ55" s="124"/>
      <c r="EYK55" s="124"/>
      <c r="EYL55" s="124"/>
      <c r="EYM55" s="124"/>
      <c r="EYN55" s="124"/>
      <c r="EYO55" s="124"/>
      <c r="EYP55" s="124"/>
      <c r="EYQ55" s="124"/>
      <c r="EYR55" s="124"/>
      <c r="EYS55" s="124"/>
      <c r="EYT55" s="124"/>
      <c r="EYU55" s="124"/>
      <c r="EYV55" s="124"/>
      <c r="EYW55" s="124"/>
      <c r="EYX55" s="124"/>
      <c r="EYY55" s="124"/>
      <c r="EYZ55" s="124"/>
      <c r="EZA55" s="124"/>
      <c r="EZB55" s="124"/>
      <c r="EZC55" s="124"/>
      <c r="EZD55" s="124"/>
      <c r="EZE55" s="124"/>
      <c r="EZF55" s="124"/>
      <c r="EZG55" s="124"/>
      <c r="EZH55" s="124"/>
      <c r="EZI55" s="124"/>
      <c r="EZJ55" s="124"/>
      <c r="EZK55" s="124"/>
      <c r="EZL55" s="124"/>
      <c r="EZM55" s="124"/>
      <c r="EZN55" s="124"/>
      <c r="EZO55" s="124"/>
      <c r="EZP55" s="124"/>
      <c r="EZQ55" s="124"/>
      <c r="EZR55" s="124"/>
      <c r="EZS55" s="124"/>
      <c r="EZT55" s="124"/>
      <c r="EZU55" s="124"/>
      <c r="EZV55" s="124"/>
      <c r="EZW55" s="124"/>
      <c r="EZX55" s="124"/>
      <c r="EZY55" s="124"/>
      <c r="EZZ55" s="124"/>
      <c r="FAA55" s="124"/>
      <c r="FAB55" s="124"/>
      <c r="FAC55" s="124"/>
      <c r="FAD55" s="124"/>
      <c r="FAE55" s="124"/>
      <c r="FAF55" s="124"/>
      <c r="FAG55" s="124"/>
      <c r="FAH55" s="124"/>
      <c r="FAI55" s="124"/>
      <c r="FAJ55" s="124"/>
      <c r="FAK55" s="124"/>
      <c r="FAL55" s="124"/>
      <c r="FAM55" s="124"/>
      <c r="FAN55" s="124"/>
      <c r="FAO55" s="124"/>
      <c r="FAP55" s="124"/>
      <c r="FAQ55" s="124"/>
      <c r="FAR55" s="124"/>
      <c r="FAS55" s="124"/>
      <c r="FAT55" s="124"/>
      <c r="FAU55" s="124"/>
      <c r="FAV55" s="124"/>
      <c r="FAW55" s="124"/>
      <c r="FAX55" s="124"/>
      <c r="FAY55" s="124"/>
      <c r="FAZ55" s="124"/>
      <c r="FBA55" s="124"/>
      <c r="FBB55" s="124"/>
      <c r="FBC55" s="124"/>
      <c r="FBD55" s="124"/>
      <c r="FBE55" s="124"/>
      <c r="FBF55" s="124"/>
      <c r="FBG55" s="124"/>
      <c r="FBH55" s="124"/>
      <c r="FBI55" s="124"/>
      <c r="FBJ55" s="124"/>
      <c r="FBK55" s="124"/>
      <c r="FBL55" s="124"/>
      <c r="FBM55" s="124"/>
      <c r="FBN55" s="124"/>
      <c r="FBO55" s="124"/>
      <c r="FBP55" s="124"/>
      <c r="FBQ55" s="124"/>
      <c r="FBR55" s="124"/>
      <c r="FBS55" s="124"/>
      <c r="FBT55" s="124"/>
      <c r="FBU55" s="124"/>
      <c r="FBV55" s="124"/>
      <c r="FBW55" s="124"/>
      <c r="FBX55" s="124"/>
      <c r="FBY55" s="124"/>
      <c r="FBZ55" s="124"/>
      <c r="FCA55" s="124"/>
      <c r="FCB55" s="124"/>
      <c r="FCC55" s="124"/>
      <c r="FCD55" s="124"/>
      <c r="FCE55" s="124"/>
      <c r="FCF55" s="124"/>
      <c r="FCG55" s="124"/>
      <c r="FCH55" s="124"/>
      <c r="FCI55" s="124"/>
      <c r="FCJ55" s="124"/>
      <c r="FCK55" s="124"/>
      <c r="FCL55" s="124"/>
      <c r="FCM55" s="124"/>
      <c r="FCN55" s="124"/>
      <c r="FCO55" s="124"/>
      <c r="FCP55" s="124"/>
      <c r="FCQ55" s="124"/>
      <c r="FCR55" s="124"/>
      <c r="FCS55" s="124"/>
      <c r="FCT55" s="124"/>
      <c r="FCU55" s="124"/>
      <c r="FCV55" s="124"/>
      <c r="FCW55" s="124"/>
      <c r="FCX55" s="124"/>
      <c r="FCY55" s="124"/>
      <c r="FCZ55" s="124"/>
      <c r="FDA55" s="124"/>
      <c r="FDB55" s="124"/>
      <c r="FDC55" s="124"/>
      <c r="FDD55" s="124"/>
      <c r="FDE55" s="124"/>
      <c r="FDF55" s="124"/>
      <c r="FDG55" s="124"/>
      <c r="FDH55" s="124"/>
      <c r="FDI55" s="124"/>
      <c r="FDJ55" s="124"/>
      <c r="FDK55" s="124"/>
      <c r="FDL55" s="124"/>
      <c r="FDM55" s="124"/>
      <c r="FDN55" s="124"/>
      <c r="FDO55" s="124"/>
      <c r="FDP55" s="124"/>
      <c r="FDQ55" s="124"/>
      <c r="FDR55" s="124"/>
      <c r="FDS55" s="124"/>
      <c r="FDT55" s="124"/>
      <c r="FDU55" s="124"/>
      <c r="FDV55" s="124"/>
      <c r="FDW55" s="124"/>
      <c r="FDX55" s="124"/>
      <c r="FDY55" s="124"/>
      <c r="FDZ55" s="124"/>
      <c r="FEA55" s="124"/>
      <c r="FEB55" s="124"/>
      <c r="FEC55" s="124"/>
      <c r="FED55" s="124"/>
      <c r="FEE55" s="124"/>
      <c r="FEF55" s="124"/>
      <c r="FEG55" s="124"/>
      <c r="FEH55" s="124"/>
      <c r="FEI55" s="124"/>
      <c r="FEJ55" s="124"/>
      <c r="FEK55" s="124"/>
      <c r="FEL55" s="124"/>
      <c r="FEM55" s="124"/>
      <c r="FEN55" s="124"/>
      <c r="FEO55" s="124"/>
      <c r="FEP55" s="124"/>
      <c r="FEQ55" s="124"/>
      <c r="FER55" s="124"/>
      <c r="FES55" s="124"/>
      <c r="FET55" s="124"/>
      <c r="FEU55" s="124"/>
      <c r="FEV55" s="124"/>
      <c r="FEW55" s="124"/>
      <c r="FEX55" s="124"/>
      <c r="FEY55" s="124"/>
      <c r="FEZ55" s="124"/>
      <c r="FFA55" s="124"/>
      <c r="FFB55" s="124"/>
      <c r="FFC55" s="124"/>
      <c r="FFD55" s="124"/>
      <c r="FFE55" s="124"/>
      <c r="FFF55" s="124"/>
      <c r="FFG55" s="124"/>
      <c r="FFH55" s="124"/>
      <c r="FFI55" s="124"/>
      <c r="FFJ55" s="124"/>
      <c r="FFK55" s="124"/>
      <c r="FFL55" s="124"/>
      <c r="FFM55" s="124"/>
      <c r="FFN55" s="124"/>
      <c r="FFO55" s="124"/>
      <c r="FFP55" s="124"/>
      <c r="FFQ55" s="124"/>
      <c r="FFR55" s="124"/>
      <c r="FFS55" s="124"/>
      <c r="FFT55" s="124"/>
      <c r="FFU55" s="124"/>
      <c r="FFV55" s="124"/>
      <c r="FFW55" s="124"/>
      <c r="FFX55" s="124"/>
      <c r="FFY55" s="124"/>
      <c r="FFZ55" s="124"/>
      <c r="FGA55" s="124"/>
      <c r="FGB55" s="124"/>
      <c r="FGC55" s="124"/>
      <c r="FGD55" s="124"/>
      <c r="FGE55" s="124"/>
      <c r="FGF55" s="124"/>
      <c r="FGG55" s="124"/>
      <c r="FGH55" s="124"/>
      <c r="FGI55" s="124"/>
      <c r="FGJ55" s="124"/>
      <c r="FGK55" s="124"/>
      <c r="FGL55" s="124"/>
      <c r="FGM55" s="124"/>
      <c r="FGN55" s="124"/>
      <c r="FGO55" s="124"/>
      <c r="FGP55" s="124"/>
      <c r="FGQ55" s="124"/>
      <c r="FGR55" s="124"/>
      <c r="FGS55" s="124"/>
      <c r="FGT55" s="124"/>
      <c r="FGU55" s="124"/>
      <c r="FGV55" s="124"/>
      <c r="FGW55" s="124"/>
      <c r="FGX55" s="124"/>
      <c r="FGY55" s="124"/>
      <c r="FGZ55" s="124"/>
      <c r="FHA55" s="124"/>
      <c r="FHB55" s="124"/>
      <c r="FHC55" s="124"/>
      <c r="FHD55" s="124"/>
      <c r="FHE55" s="124"/>
      <c r="FHF55" s="124"/>
      <c r="FHG55" s="124"/>
      <c r="FHH55" s="124"/>
      <c r="FHI55" s="124"/>
      <c r="FHJ55" s="124"/>
      <c r="FHK55" s="124"/>
      <c r="FHL55" s="124"/>
      <c r="FHM55" s="124"/>
      <c r="FHN55" s="124"/>
      <c r="FHO55" s="124"/>
      <c r="FHP55" s="124"/>
      <c r="FHQ55" s="124"/>
      <c r="FHR55" s="124"/>
      <c r="FHS55" s="124"/>
      <c r="FHT55" s="124"/>
      <c r="FHU55" s="124"/>
      <c r="FHV55" s="124"/>
      <c r="FHW55" s="124"/>
      <c r="FHX55" s="124"/>
      <c r="FHY55" s="124"/>
      <c r="FHZ55" s="124"/>
      <c r="FIA55" s="124"/>
      <c r="FIB55" s="124"/>
      <c r="FIC55" s="124"/>
      <c r="FID55" s="124"/>
      <c r="FIE55" s="124"/>
      <c r="FIF55" s="124"/>
      <c r="FIG55" s="124"/>
      <c r="FIH55" s="124"/>
      <c r="FII55" s="124"/>
      <c r="FIJ55" s="124"/>
      <c r="FIK55" s="124"/>
      <c r="FIL55" s="124"/>
      <c r="FIM55" s="124"/>
      <c r="FIN55" s="124"/>
      <c r="FIO55" s="124"/>
      <c r="FIP55" s="124"/>
      <c r="FIQ55" s="124"/>
      <c r="FIR55" s="124"/>
      <c r="FIS55" s="124"/>
      <c r="FIT55" s="124"/>
      <c r="FIU55" s="124"/>
      <c r="FIV55" s="124"/>
      <c r="FIW55" s="124"/>
      <c r="FIX55" s="124"/>
      <c r="FIY55" s="124"/>
      <c r="FIZ55" s="124"/>
      <c r="FJA55" s="124"/>
      <c r="FJB55" s="124"/>
      <c r="FJC55" s="124"/>
      <c r="FJD55" s="124"/>
      <c r="FJE55" s="124"/>
      <c r="FJF55" s="124"/>
      <c r="FJG55" s="124"/>
      <c r="FJH55" s="124"/>
      <c r="FJI55" s="124"/>
      <c r="FJJ55" s="124"/>
      <c r="FJK55" s="124"/>
      <c r="FJL55" s="124"/>
      <c r="FJM55" s="124"/>
      <c r="FJN55" s="124"/>
      <c r="FJO55" s="124"/>
      <c r="FJP55" s="124"/>
      <c r="FJQ55" s="124"/>
      <c r="FJR55" s="124"/>
      <c r="FJS55" s="124"/>
      <c r="FJT55" s="124"/>
      <c r="FJU55" s="124"/>
      <c r="FJV55" s="124"/>
      <c r="FJW55" s="124"/>
      <c r="FJX55" s="124"/>
      <c r="FJY55" s="124"/>
      <c r="FJZ55" s="124"/>
      <c r="FKA55" s="124"/>
      <c r="FKB55" s="124"/>
      <c r="FKC55" s="124"/>
      <c r="FKD55" s="124"/>
      <c r="FKE55" s="124"/>
      <c r="FKF55" s="124"/>
      <c r="FKG55" s="124"/>
      <c r="FKH55" s="124"/>
      <c r="FKI55" s="124"/>
      <c r="FKJ55" s="124"/>
      <c r="FKK55" s="124"/>
      <c r="FKL55" s="124"/>
      <c r="FKM55" s="124"/>
      <c r="FKN55" s="124"/>
      <c r="FKO55" s="124"/>
      <c r="FKP55" s="124"/>
      <c r="FKQ55" s="124"/>
      <c r="FKR55" s="124"/>
      <c r="FKS55" s="124"/>
      <c r="FKT55" s="124"/>
      <c r="FKU55" s="124"/>
      <c r="FKV55" s="124"/>
      <c r="FKW55" s="124"/>
      <c r="FKX55" s="124"/>
      <c r="FKY55" s="124"/>
      <c r="FKZ55" s="124"/>
      <c r="FLA55" s="124"/>
      <c r="FLB55" s="124"/>
      <c r="FLC55" s="124"/>
      <c r="FLD55" s="124"/>
      <c r="FLE55" s="124"/>
      <c r="FLF55" s="124"/>
      <c r="FLG55" s="124"/>
      <c r="FLH55" s="124"/>
      <c r="FLI55" s="124"/>
      <c r="FLJ55" s="124"/>
      <c r="FLK55" s="124"/>
      <c r="FLL55" s="124"/>
      <c r="FLM55" s="124"/>
      <c r="FLN55" s="124"/>
      <c r="FLO55" s="124"/>
      <c r="FLP55" s="124"/>
      <c r="FLQ55" s="124"/>
      <c r="FLR55" s="124"/>
      <c r="FLS55" s="124"/>
      <c r="FLT55" s="124"/>
      <c r="FLU55" s="124"/>
      <c r="FLV55" s="124"/>
      <c r="FLW55" s="124"/>
      <c r="FLX55" s="124"/>
      <c r="FLY55" s="124"/>
      <c r="FLZ55" s="124"/>
      <c r="FMA55" s="124"/>
      <c r="FMB55" s="124"/>
      <c r="FMC55" s="124"/>
      <c r="FMD55" s="124"/>
      <c r="FME55" s="124"/>
      <c r="FMF55" s="124"/>
      <c r="FMG55" s="124"/>
      <c r="FMH55" s="124"/>
      <c r="FMI55" s="124"/>
      <c r="FMJ55" s="124"/>
      <c r="FMK55" s="124"/>
      <c r="FML55" s="124"/>
      <c r="FMM55" s="124"/>
      <c r="FMN55" s="124"/>
      <c r="FMO55" s="124"/>
      <c r="FMP55" s="124"/>
      <c r="FMQ55" s="124"/>
      <c r="FMR55" s="124"/>
      <c r="FMS55" s="124"/>
      <c r="FMT55" s="124"/>
      <c r="FMU55" s="124"/>
      <c r="FMV55" s="124"/>
      <c r="FMW55" s="124"/>
      <c r="FMX55" s="124"/>
      <c r="FMY55" s="124"/>
      <c r="FMZ55" s="124"/>
      <c r="FNA55" s="124"/>
      <c r="FNB55" s="124"/>
      <c r="FNC55" s="124"/>
      <c r="FND55" s="124"/>
      <c r="FNE55" s="124"/>
      <c r="FNF55" s="124"/>
      <c r="FNG55" s="124"/>
      <c r="FNH55" s="124"/>
      <c r="FNI55" s="124"/>
      <c r="FNJ55" s="124"/>
      <c r="FNK55" s="124"/>
      <c r="FNL55" s="124"/>
      <c r="FNM55" s="124"/>
      <c r="FNN55" s="124"/>
      <c r="FNO55" s="124"/>
      <c r="FNP55" s="124"/>
      <c r="FNQ55" s="124"/>
      <c r="FNR55" s="124"/>
      <c r="FNS55" s="124"/>
      <c r="FNT55" s="124"/>
      <c r="FNU55" s="124"/>
      <c r="FNV55" s="124"/>
      <c r="FNW55" s="124"/>
      <c r="FNX55" s="124"/>
      <c r="FNY55" s="124"/>
      <c r="FNZ55" s="124"/>
      <c r="FOA55" s="124"/>
      <c r="FOB55" s="124"/>
      <c r="FOC55" s="124"/>
      <c r="FOD55" s="124"/>
      <c r="FOE55" s="124"/>
      <c r="FOF55" s="124"/>
      <c r="FOG55" s="124"/>
      <c r="FOH55" s="124"/>
      <c r="FOI55" s="124"/>
      <c r="FOJ55" s="124"/>
      <c r="FOK55" s="124"/>
      <c r="FOL55" s="124"/>
      <c r="FOM55" s="124"/>
      <c r="FON55" s="124"/>
      <c r="FOO55" s="124"/>
      <c r="FOP55" s="124"/>
      <c r="FOQ55" s="124"/>
      <c r="FOR55" s="124"/>
      <c r="FOS55" s="124"/>
      <c r="FOT55" s="124"/>
      <c r="FOU55" s="124"/>
      <c r="FOV55" s="124"/>
      <c r="FOW55" s="124"/>
      <c r="FOX55" s="124"/>
      <c r="FOY55" s="124"/>
      <c r="FOZ55" s="124"/>
      <c r="FPA55" s="124"/>
      <c r="FPB55" s="124"/>
      <c r="FPC55" s="124"/>
      <c r="FPD55" s="124"/>
      <c r="FPE55" s="124"/>
      <c r="FPF55" s="124"/>
      <c r="FPG55" s="124"/>
      <c r="FPH55" s="124"/>
      <c r="FPI55" s="124"/>
      <c r="FPJ55" s="124"/>
      <c r="FPK55" s="124"/>
      <c r="FPL55" s="124"/>
      <c r="FPM55" s="124"/>
      <c r="FPN55" s="124"/>
      <c r="FPO55" s="124"/>
      <c r="FPP55" s="124"/>
      <c r="FPQ55" s="124"/>
      <c r="FPR55" s="124"/>
      <c r="FPS55" s="124"/>
      <c r="FPT55" s="124"/>
      <c r="FPU55" s="124"/>
      <c r="FPV55" s="124"/>
      <c r="FPW55" s="124"/>
      <c r="FPX55" s="124"/>
      <c r="FPY55" s="124"/>
      <c r="FPZ55" s="124"/>
      <c r="FQA55" s="124"/>
      <c r="FQB55" s="124"/>
      <c r="FQC55" s="124"/>
      <c r="FQD55" s="124"/>
      <c r="FQE55" s="124"/>
      <c r="FQF55" s="124"/>
      <c r="FQG55" s="124"/>
      <c r="FQH55" s="124"/>
      <c r="FQI55" s="124"/>
      <c r="FQJ55" s="124"/>
      <c r="FQK55" s="124"/>
      <c r="FQL55" s="124"/>
      <c r="FQM55" s="124"/>
      <c r="FQN55" s="124"/>
      <c r="FQO55" s="124"/>
      <c r="FQP55" s="124"/>
      <c r="FQQ55" s="124"/>
      <c r="FQR55" s="124"/>
      <c r="FQS55" s="124"/>
      <c r="FQT55" s="124"/>
      <c r="FQU55" s="124"/>
      <c r="FQV55" s="124"/>
      <c r="FQW55" s="124"/>
      <c r="FQX55" s="124"/>
      <c r="FQY55" s="124"/>
      <c r="FQZ55" s="124"/>
      <c r="FRA55" s="124"/>
      <c r="FRB55" s="124"/>
      <c r="FRC55" s="124"/>
      <c r="FRD55" s="124"/>
      <c r="FRE55" s="124"/>
      <c r="FRF55" s="124"/>
      <c r="FRG55" s="124"/>
      <c r="FRH55" s="124"/>
      <c r="FRI55" s="124"/>
      <c r="FRJ55" s="124"/>
      <c r="FRK55" s="124"/>
      <c r="FRL55" s="124"/>
      <c r="FRM55" s="124"/>
      <c r="FRN55" s="124"/>
      <c r="FRO55" s="124"/>
      <c r="FRP55" s="124"/>
      <c r="FRQ55" s="124"/>
      <c r="FRR55" s="124"/>
      <c r="FRS55" s="124"/>
      <c r="FRT55" s="124"/>
      <c r="FRU55" s="124"/>
      <c r="FRV55" s="124"/>
      <c r="FRW55" s="124"/>
      <c r="FRX55" s="124"/>
      <c r="FRY55" s="124"/>
      <c r="FRZ55" s="124"/>
      <c r="FSA55" s="124"/>
      <c r="FSB55" s="124"/>
      <c r="FSC55" s="124"/>
      <c r="FSD55" s="124"/>
      <c r="FSE55" s="124"/>
      <c r="FSF55" s="124"/>
      <c r="FSG55" s="124"/>
      <c r="FSH55" s="124"/>
      <c r="FSI55" s="124"/>
      <c r="FSJ55" s="124"/>
      <c r="FSK55" s="124"/>
      <c r="FSL55" s="124"/>
      <c r="FSM55" s="124"/>
      <c r="FSN55" s="124"/>
      <c r="FSO55" s="124"/>
      <c r="FSP55" s="124"/>
      <c r="FSQ55" s="124"/>
      <c r="FSR55" s="124"/>
      <c r="FSS55" s="124"/>
      <c r="FST55" s="124"/>
      <c r="FSU55" s="124"/>
      <c r="FSV55" s="124"/>
      <c r="FSW55" s="124"/>
      <c r="FSX55" s="124"/>
      <c r="FSY55" s="124"/>
      <c r="FSZ55" s="124"/>
      <c r="FTA55" s="124"/>
      <c r="FTB55" s="124"/>
      <c r="FTC55" s="124"/>
      <c r="FTD55" s="124"/>
      <c r="FTE55" s="124"/>
      <c r="FTF55" s="124"/>
      <c r="FTG55" s="124"/>
      <c r="FTH55" s="124"/>
      <c r="FTI55" s="124"/>
      <c r="FTJ55" s="124"/>
      <c r="FTK55" s="124"/>
      <c r="FTL55" s="124"/>
      <c r="FTM55" s="124"/>
      <c r="FTN55" s="124"/>
      <c r="FTO55" s="124"/>
      <c r="FTP55" s="124"/>
      <c r="FTQ55" s="124"/>
      <c r="FTR55" s="124"/>
      <c r="FTS55" s="124"/>
      <c r="FTT55" s="124"/>
      <c r="FTU55" s="124"/>
      <c r="FTV55" s="124"/>
      <c r="FTW55" s="124"/>
      <c r="FTX55" s="124"/>
      <c r="FTY55" s="124"/>
      <c r="FTZ55" s="124"/>
      <c r="FUA55" s="124"/>
      <c r="FUB55" s="124"/>
      <c r="FUC55" s="124"/>
      <c r="FUD55" s="124"/>
      <c r="FUE55" s="124"/>
      <c r="FUF55" s="124"/>
      <c r="FUG55" s="124"/>
      <c r="FUH55" s="124"/>
      <c r="FUI55" s="124"/>
      <c r="FUJ55" s="124"/>
      <c r="FUK55" s="124"/>
      <c r="FUL55" s="124"/>
      <c r="FUM55" s="124"/>
      <c r="FUN55" s="124"/>
      <c r="FUO55" s="124"/>
      <c r="FUP55" s="124"/>
      <c r="FUQ55" s="124"/>
      <c r="FUR55" s="124"/>
      <c r="FUS55" s="124"/>
      <c r="FUT55" s="124"/>
      <c r="FUU55" s="124"/>
      <c r="FUV55" s="124"/>
      <c r="FUW55" s="124"/>
      <c r="FUX55" s="124"/>
      <c r="FUY55" s="124"/>
      <c r="FUZ55" s="124"/>
      <c r="FVA55" s="124"/>
      <c r="FVB55" s="124"/>
      <c r="FVC55" s="124"/>
      <c r="FVD55" s="124"/>
      <c r="FVE55" s="124"/>
      <c r="FVF55" s="124"/>
      <c r="FVG55" s="124"/>
      <c r="FVH55" s="124"/>
      <c r="FVI55" s="124"/>
      <c r="FVJ55" s="124"/>
      <c r="FVK55" s="124"/>
      <c r="FVL55" s="124"/>
      <c r="FVM55" s="124"/>
      <c r="FVN55" s="124"/>
      <c r="FVO55" s="124"/>
      <c r="FVP55" s="124"/>
      <c r="FVQ55" s="124"/>
      <c r="FVR55" s="124"/>
      <c r="FVS55" s="124"/>
      <c r="FVT55" s="124"/>
      <c r="FVU55" s="124"/>
      <c r="FVV55" s="124"/>
      <c r="FVW55" s="124"/>
      <c r="FVX55" s="124"/>
      <c r="FVY55" s="124"/>
      <c r="FVZ55" s="124"/>
      <c r="FWA55" s="124"/>
      <c r="FWB55" s="124"/>
      <c r="FWC55" s="124"/>
      <c r="FWD55" s="124"/>
      <c r="FWE55" s="124"/>
      <c r="FWF55" s="124"/>
      <c r="FWG55" s="124"/>
      <c r="FWH55" s="124"/>
      <c r="FWI55" s="124"/>
      <c r="FWJ55" s="124"/>
      <c r="FWK55" s="124"/>
      <c r="FWL55" s="124"/>
      <c r="FWM55" s="124"/>
      <c r="FWN55" s="124"/>
      <c r="FWO55" s="124"/>
      <c r="FWP55" s="124"/>
      <c r="FWQ55" s="124"/>
      <c r="FWR55" s="124"/>
      <c r="FWS55" s="124"/>
      <c r="FWT55" s="124"/>
      <c r="FWU55" s="124"/>
      <c r="FWV55" s="124"/>
      <c r="FWW55" s="124"/>
      <c r="FWX55" s="124"/>
      <c r="FWY55" s="124"/>
      <c r="FWZ55" s="124"/>
      <c r="FXA55" s="124"/>
      <c r="FXB55" s="124"/>
      <c r="FXC55" s="124"/>
      <c r="FXD55" s="124"/>
      <c r="FXE55" s="124"/>
      <c r="FXF55" s="124"/>
      <c r="FXG55" s="124"/>
      <c r="FXH55" s="124"/>
      <c r="FXI55" s="124"/>
      <c r="FXJ55" s="124"/>
      <c r="FXK55" s="124"/>
      <c r="FXL55" s="124"/>
      <c r="FXM55" s="124"/>
      <c r="FXN55" s="124"/>
      <c r="FXO55" s="124"/>
      <c r="FXP55" s="124"/>
      <c r="FXQ55" s="124"/>
      <c r="FXR55" s="124"/>
      <c r="FXS55" s="124"/>
      <c r="FXT55" s="124"/>
      <c r="FXU55" s="124"/>
      <c r="FXV55" s="124"/>
      <c r="FXW55" s="124"/>
      <c r="FXX55" s="124"/>
      <c r="FXY55" s="124"/>
      <c r="FXZ55" s="124"/>
      <c r="FYA55" s="124"/>
      <c r="FYB55" s="124"/>
      <c r="FYC55" s="124"/>
      <c r="FYD55" s="124"/>
      <c r="FYE55" s="124"/>
      <c r="FYF55" s="124"/>
      <c r="FYG55" s="124"/>
      <c r="FYH55" s="124"/>
      <c r="FYI55" s="124"/>
      <c r="FYJ55" s="124"/>
      <c r="FYK55" s="124"/>
      <c r="FYL55" s="124"/>
      <c r="FYM55" s="124"/>
      <c r="FYN55" s="124"/>
      <c r="FYO55" s="124"/>
      <c r="FYP55" s="124"/>
      <c r="FYQ55" s="124"/>
      <c r="FYR55" s="124"/>
      <c r="FYS55" s="124"/>
      <c r="FYT55" s="124"/>
      <c r="FYU55" s="124"/>
      <c r="FYV55" s="124"/>
      <c r="FYW55" s="124"/>
      <c r="FYX55" s="124"/>
      <c r="FYY55" s="124"/>
      <c r="FYZ55" s="124"/>
      <c r="FZA55" s="124"/>
      <c r="FZB55" s="124"/>
      <c r="FZC55" s="124"/>
      <c r="FZD55" s="124"/>
      <c r="FZE55" s="124"/>
      <c r="FZF55" s="124"/>
      <c r="FZG55" s="124"/>
      <c r="FZH55" s="124"/>
      <c r="FZI55" s="124"/>
      <c r="FZJ55" s="124"/>
      <c r="FZK55" s="124"/>
      <c r="FZL55" s="124"/>
      <c r="FZM55" s="124"/>
      <c r="FZN55" s="124"/>
      <c r="FZO55" s="124"/>
      <c r="FZP55" s="124"/>
      <c r="FZQ55" s="124"/>
      <c r="FZR55" s="124"/>
      <c r="FZS55" s="124"/>
      <c r="FZT55" s="124"/>
      <c r="FZU55" s="124"/>
      <c r="FZV55" s="124"/>
      <c r="FZW55" s="124"/>
      <c r="FZX55" s="124"/>
      <c r="FZY55" s="124"/>
      <c r="FZZ55" s="124"/>
      <c r="GAA55" s="124"/>
      <c r="GAB55" s="124"/>
      <c r="GAC55" s="124"/>
      <c r="GAD55" s="124"/>
      <c r="GAE55" s="124"/>
      <c r="GAF55" s="124"/>
      <c r="GAG55" s="124"/>
      <c r="GAH55" s="124"/>
      <c r="GAI55" s="124"/>
      <c r="GAJ55" s="124"/>
      <c r="GAK55" s="124"/>
      <c r="GAL55" s="124"/>
      <c r="GAM55" s="124"/>
      <c r="GAN55" s="124"/>
      <c r="GAO55" s="124"/>
      <c r="GAP55" s="124"/>
      <c r="GAQ55" s="124"/>
      <c r="GAR55" s="124"/>
      <c r="GAS55" s="124"/>
      <c r="GAT55" s="124"/>
      <c r="GAU55" s="124"/>
      <c r="GAV55" s="124"/>
      <c r="GAW55" s="124"/>
      <c r="GAX55" s="124"/>
      <c r="GAY55" s="124"/>
      <c r="GAZ55" s="124"/>
      <c r="GBA55" s="124"/>
      <c r="GBB55" s="124"/>
      <c r="GBC55" s="124"/>
      <c r="GBD55" s="124"/>
      <c r="GBE55" s="124"/>
      <c r="GBF55" s="124"/>
      <c r="GBG55" s="124"/>
      <c r="GBH55" s="124"/>
      <c r="GBI55" s="124"/>
      <c r="GBJ55" s="124"/>
      <c r="GBK55" s="124"/>
      <c r="GBL55" s="124"/>
      <c r="GBM55" s="124"/>
      <c r="GBN55" s="124"/>
      <c r="GBO55" s="124"/>
      <c r="GBP55" s="124"/>
      <c r="GBQ55" s="124"/>
      <c r="GBR55" s="124"/>
      <c r="GBS55" s="124"/>
      <c r="GBT55" s="124"/>
      <c r="GBU55" s="124"/>
      <c r="GBV55" s="124"/>
      <c r="GBW55" s="124"/>
      <c r="GBX55" s="124"/>
      <c r="GBY55" s="124"/>
      <c r="GBZ55" s="124"/>
      <c r="GCA55" s="124"/>
      <c r="GCB55" s="124"/>
      <c r="GCC55" s="124"/>
      <c r="GCD55" s="124"/>
      <c r="GCE55" s="124"/>
      <c r="GCF55" s="124"/>
      <c r="GCG55" s="124"/>
      <c r="GCH55" s="124"/>
      <c r="GCI55" s="124"/>
      <c r="GCJ55" s="124"/>
      <c r="GCK55" s="124"/>
      <c r="GCL55" s="124"/>
      <c r="GCM55" s="124"/>
      <c r="GCN55" s="124"/>
      <c r="GCO55" s="124"/>
      <c r="GCP55" s="124"/>
      <c r="GCQ55" s="124"/>
      <c r="GCR55" s="124"/>
      <c r="GCS55" s="124"/>
      <c r="GCT55" s="124"/>
      <c r="GCU55" s="124"/>
      <c r="GCV55" s="124"/>
      <c r="GCW55" s="124"/>
      <c r="GCX55" s="124"/>
      <c r="GCY55" s="124"/>
      <c r="GCZ55" s="124"/>
      <c r="GDA55" s="124"/>
      <c r="GDB55" s="124"/>
      <c r="GDC55" s="124"/>
      <c r="GDD55" s="124"/>
      <c r="GDE55" s="124"/>
      <c r="GDF55" s="124"/>
      <c r="GDG55" s="124"/>
      <c r="GDH55" s="124"/>
      <c r="GDI55" s="124"/>
      <c r="GDJ55" s="124"/>
      <c r="GDK55" s="124"/>
      <c r="GDL55" s="124"/>
      <c r="GDM55" s="124"/>
      <c r="GDN55" s="124"/>
      <c r="GDO55" s="124"/>
      <c r="GDP55" s="124"/>
      <c r="GDQ55" s="124"/>
      <c r="GDR55" s="124"/>
      <c r="GDS55" s="124"/>
      <c r="GDT55" s="124"/>
      <c r="GDU55" s="124"/>
      <c r="GDV55" s="124"/>
      <c r="GDW55" s="124"/>
      <c r="GDX55" s="124"/>
      <c r="GDY55" s="124"/>
      <c r="GDZ55" s="124"/>
      <c r="GEA55" s="124"/>
      <c r="GEB55" s="124"/>
      <c r="GEC55" s="124"/>
      <c r="GED55" s="124"/>
      <c r="GEE55" s="124"/>
      <c r="GEF55" s="124"/>
      <c r="GEG55" s="124"/>
      <c r="GEH55" s="124"/>
      <c r="GEI55" s="124"/>
      <c r="GEJ55" s="124"/>
      <c r="GEK55" s="124"/>
      <c r="GEL55" s="124"/>
      <c r="GEM55" s="124"/>
      <c r="GEN55" s="124"/>
      <c r="GEO55" s="124"/>
      <c r="GEP55" s="124"/>
      <c r="GEQ55" s="124"/>
      <c r="GER55" s="124"/>
      <c r="GES55" s="124"/>
      <c r="GET55" s="124"/>
      <c r="GEU55" s="124"/>
      <c r="GEV55" s="124"/>
      <c r="GEW55" s="124"/>
      <c r="GEX55" s="124"/>
      <c r="GEY55" s="124"/>
      <c r="GEZ55" s="124"/>
      <c r="GFA55" s="124"/>
      <c r="GFB55" s="124"/>
      <c r="GFC55" s="124"/>
      <c r="GFD55" s="124"/>
      <c r="GFE55" s="124"/>
      <c r="GFF55" s="124"/>
      <c r="GFG55" s="124"/>
      <c r="GFH55" s="124"/>
      <c r="GFI55" s="124"/>
      <c r="GFJ55" s="124"/>
      <c r="GFK55" s="124"/>
      <c r="GFL55" s="124"/>
      <c r="GFM55" s="124"/>
      <c r="GFN55" s="124"/>
      <c r="GFO55" s="124"/>
      <c r="GFP55" s="124"/>
      <c r="GFQ55" s="124"/>
      <c r="GFR55" s="124"/>
      <c r="GFS55" s="124"/>
      <c r="GFT55" s="124"/>
      <c r="GFU55" s="124"/>
      <c r="GFV55" s="124"/>
      <c r="GFW55" s="124"/>
      <c r="GFX55" s="124"/>
      <c r="GFY55" s="124"/>
      <c r="GFZ55" s="124"/>
      <c r="GGA55" s="124"/>
      <c r="GGB55" s="124"/>
      <c r="GGC55" s="124"/>
      <c r="GGD55" s="124"/>
      <c r="GGE55" s="124"/>
      <c r="GGF55" s="124"/>
      <c r="GGG55" s="124"/>
      <c r="GGH55" s="124"/>
      <c r="GGI55" s="124"/>
      <c r="GGJ55" s="124"/>
      <c r="GGK55" s="124"/>
      <c r="GGL55" s="124"/>
      <c r="GGM55" s="124"/>
      <c r="GGN55" s="124"/>
      <c r="GGO55" s="124"/>
      <c r="GGP55" s="124"/>
      <c r="GGQ55" s="124"/>
      <c r="GGR55" s="124"/>
      <c r="GGS55" s="124"/>
      <c r="GGT55" s="124"/>
      <c r="GGU55" s="124"/>
      <c r="GGV55" s="124"/>
      <c r="GGW55" s="124"/>
      <c r="GGX55" s="124"/>
      <c r="GGY55" s="124"/>
      <c r="GGZ55" s="124"/>
      <c r="GHA55" s="124"/>
      <c r="GHB55" s="124"/>
      <c r="GHC55" s="124"/>
      <c r="GHD55" s="124"/>
      <c r="GHE55" s="124"/>
      <c r="GHF55" s="124"/>
      <c r="GHG55" s="124"/>
      <c r="GHH55" s="124"/>
      <c r="GHI55" s="124"/>
      <c r="GHJ55" s="124"/>
      <c r="GHK55" s="124"/>
      <c r="GHL55" s="124"/>
      <c r="GHM55" s="124"/>
      <c r="GHN55" s="124"/>
      <c r="GHO55" s="124"/>
      <c r="GHP55" s="124"/>
      <c r="GHQ55" s="124"/>
      <c r="GHR55" s="124"/>
      <c r="GHS55" s="124"/>
      <c r="GHT55" s="124"/>
      <c r="GHU55" s="124"/>
      <c r="GHV55" s="124"/>
      <c r="GHW55" s="124"/>
      <c r="GHX55" s="124"/>
      <c r="GHY55" s="124"/>
      <c r="GHZ55" s="124"/>
      <c r="GIA55" s="124"/>
      <c r="GIB55" s="124"/>
      <c r="GIC55" s="124"/>
      <c r="GID55" s="124"/>
      <c r="GIE55" s="124"/>
      <c r="GIF55" s="124"/>
      <c r="GIG55" s="124"/>
      <c r="GIH55" s="124"/>
      <c r="GII55" s="124"/>
      <c r="GIJ55" s="124"/>
      <c r="GIK55" s="124"/>
      <c r="GIL55" s="124"/>
      <c r="GIM55" s="124"/>
      <c r="GIN55" s="124"/>
      <c r="GIO55" s="124"/>
      <c r="GIP55" s="124"/>
      <c r="GIQ55" s="124"/>
      <c r="GIR55" s="124"/>
      <c r="GIS55" s="124"/>
      <c r="GIT55" s="124"/>
      <c r="GIU55" s="124"/>
      <c r="GIV55" s="124"/>
      <c r="GIW55" s="124"/>
      <c r="GIX55" s="124"/>
      <c r="GIY55" s="124"/>
      <c r="GIZ55" s="124"/>
      <c r="GJA55" s="124"/>
      <c r="GJB55" s="124"/>
      <c r="GJC55" s="124"/>
      <c r="GJD55" s="124"/>
      <c r="GJE55" s="124"/>
      <c r="GJF55" s="124"/>
      <c r="GJG55" s="124"/>
      <c r="GJH55" s="124"/>
      <c r="GJI55" s="124"/>
      <c r="GJJ55" s="124"/>
      <c r="GJK55" s="124"/>
      <c r="GJL55" s="124"/>
      <c r="GJM55" s="124"/>
      <c r="GJN55" s="124"/>
      <c r="GJO55" s="124"/>
      <c r="GJP55" s="124"/>
      <c r="GJQ55" s="124"/>
      <c r="GJR55" s="124"/>
      <c r="GJS55" s="124"/>
      <c r="GJT55" s="124"/>
      <c r="GJU55" s="124"/>
      <c r="GJV55" s="124"/>
      <c r="GJW55" s="124"/>
      <c r="GJX55" s="124"/>
      <c r="GJY55" s="124"/>
      <c r="GJZ55" s="124"/>
      <c r="GKA55" s="124"/>
      <c r="GKB55" s="124"/>
      <c r="GKC55" s="124"/>
      <c r="GKD55" s="124"/>
      <c r="GKE55" s="124"/>
      <c r="GKF55" s="124"/>
      <c r="GKG55" s="124"/>
      <c r="GKH55" s="124"/>
      <c r="GKI55" s="124"/>
      <c r="GKJ55" s="124"/>
      <c r="GKK55" s="124"/>
      <c r="GKL55" s="124"/>
      <c r="GKM55" s="124"/>
      <c r="GKN55" s="124"/>
      <c r="GKO55" s="124"/>
      <c r="GKP55" s="124"/>
      <c r="GKQ55" s="124"/>
      <c r="GKR55" s="124"/>
      <c r="GKS55" s="124"/>
      <c r="GKT55" s="124"/>
      <c r="GKU55" s="124"/>
      <c r="GKV55" s="124"/>
      <c r="GKW55" s="124"/>
      <c r="GKX55" s="124"/>
      <c r="GKY55" s="124"/>
      <c r="GKZ55" s="124"/>
      <c r="GLA55" s="124"/>
      <c r="GLB55" s="124"/>
      <c r="GLC55" s="124"/>
      <c r="GLD55" s="124"/>
      <c r="GLE55" s="124"/>
      <c r="GLF55" s="124"/>
      <c r="GLG55" s="124"/>
      <c r="GLH55" s="124"/>
      <c r="GLI55" s="124"/>
      <c r="GLJ55" s="124"/>
      <c r="GLK55" s="124"/>
      <c r="GLL55" s="124"/>
      <c r="GLM55" s="124"/>
      <c r="GLN55" s="124"/>
      <c r="GLO55" s="124"/>
      <c r="GLP55" s="124"/>
      <c r="GLQ55" s="124"/>
      <c r="GLR55" s="124"/>
      <c r="GLS55" s="124"/>
      <c r="GLT55" s="124"/>
      <c r="GLU55" s="124"/>
      <c r="GLV55" s="124"/>
      <c r="GLW55" s="124"/>
      <c r="GLX55" s="124"/>
      <c r="GLY55" s="124"/>
      <c r="GLZ55" s="124"/>
      <c r="GMA55" s="124"/>
      <c r="GMB55" s="124"/>
      <c r="GMC55" s="124"/>
      <c r="GMD55" s="124"/>
      <c r="GME55" s="124"/>
      <c r="GMF55" s="124"/>
      <c r="GMG55" s="124"/>
      <c r="GMH55" s="124"/>
      <c r="GMI55" s="124"/>
      <c r="GMJ55" s="124"/>
      <c r="GMK55" s="124"/>
      <c r="GML55" s="124"/>
      <c r="GMM55" s="124"/>
      <c r="GMN55" s="124"/>
      <c r="GMO55" s="124"/>
      <c r="GMP55" s="124"/>
      <c r="GMQ55" s="124"/>
      <c r="GMR55" s="124"/>
      <c r="GMS55" s="124"/>
      <c r="GMT55" s="124"/>
      <c r="GMU55" s="124"/>
      <c r="GMV55" s="124"/>
      <c r="GMW55" s="124"/>
      <c r="GMX55" s="124"/>
      <c r="GMY55" s="124"/>
      <c r="GMZ55" s="124"/>
      <c r="GNA55" s="124"/>
      <c r="GNB55" s="124"/>
      <c r="GNC55" s="124"/>
      <c r="GND55" s="124"/>
      <c r="GNE55" s="124"/>
      <c r="GNF55" s="124"/>
      <c r="GNG55" s="124"/>
      <c r="GNH55" s="124"/>
      <c r="GNI55" s="124"/>
      <c r="GNJ55" s="124"/>
      <c r="GNK55" s="124"/>
      <c r="GNL55" s="124"/>
      <c r="GNM55" s="124"/>
      <c r="GNN55" s="124"/>
      <c r="GNO55" s="124"/>
      <c r="GNP55" s="124"/>
      <c r="GNQ55" s="124"/>
      <c r="GNR55" s="124"/>
      <c r="GNS55" s="124"/>
      <c r="GNT55" s="124"/>
      <c r="GNU55" s="124"/>
      <c r="GNV55" s="124"/>
      <c r="GNW55" s="124"/>
      <c r="GNX55" s="124"/>
      <c r="GNY55" s="124"/>
      <c r="GNZ55" s="124"/>
      <c r="GOA55" s="124"/>
      <c r="GOB55" s="124"/>
      <c r="GOC55" s="124"/>
      <c r="GOD55" s="124"/>
      <c r="GOE55" s="124"/>
      <c r="GOF55" s="124"/>
      <c r="GOG55" s="124"/>
      <c r="GOH55" s="124"/>
      <c r="GOI55" s="124"/>
      <c r="GOJ55" s="124"/>
      <c r="GOK55" s="124"/>
      <c r="GOL55" s="124"/>
      <c r="GOM55" s="124"/>
      <c r="GON55" s="124"/>
      <c r="GOO55" s="124"/>
      <c r="GOP55" s="124"/>
      <c r="GOQ55" s="124"/>
      <c r="GOR55" s="124"/>
      <c r="GOS55" s="124"/>
      <c r="GOT55" s="124"/>
      <c r="GOU55" s="124"/>
      <c r="GOV55" s="124"/>
      <c r="GOW55" s="124"/>
      <c r="GOX55" s="124"/>
      <c r="GOY55" s="124"/>
      <c r="GOZ55" s="124"/>
      <c r="GPA55" s="124"/>
      <c r="GPB55" s="124"/>
      <c r="GPC55" s="124"/>
      <c r="GPD55" s="124"/>
      <c r="GPE55" s="124"/>
      <c r="GPF55" s="124"/>
      <c r="GPG55" s="124"/>
      <c r="GPH55" s="124"/>
      <c r="GPI55" s="124"/>
      <c r="GPJ55" s="124"/>
      <c r="GPK55" s="124"/>
      <c r="GPL55" s="124"/>
      <c r="GPM55" s="124"/>
      <c r="GPN55" s="124"/>
      <c r="GPO55" s="124"/>
      <c r="GPP55" s="124"/>
      <c r="GPQ55" s="124"/>
      <c r="GPR55" s="124"/>
      <c r="GPS55" s="124"/>
      <c r="GPT55" s="124"/>
      <c r="GPU55" s="124"/>
      <c r="GPV55" s="124"/>
      <c r="GPW55" s="124"/>
      <c r="GPX55" s="124"/>
      <c r="GPY55" s="124"/>
      <c r="GPZ55" s="124"/>
      <c r="GQA55" s="124"/>
      <c r="GQB55" s="124"/>
      <c r="GQC55" s="124"/>
      <c r="GQD55" s="124"/>
      <c r="GQE55" s="124"/>
      <c r="GQF55" s="124"/>
      <c r="GQG55" s="124"/>
      <c r="GQH55" s="124"/>
      <c r="GQI55" s="124"/>
      <c r="GQJ55" s="124"/>
      <c r="GQK55" s="124"/>
      <c r="GQL55" s="124"/>
      <c r="GQM55" s="124"/>
      <c r="GQN55" s="124"/>
      <c r="GQO55" s="124"/>
      <c r="GQP55" s="124"/>
      <c r="GQQ55" s="124"/>
      <c r="GQR55" s="124"/>
      <c r="GQS55" s="124"/>
      <c r="GQT55" s="124"/>
      <c r="GQU55" s="124"/>
      <c r="GQV55" s="124"/>
      <c r="GQW55" s="124"/>
      <c r="GQX55" s="124"/>
      <c r="GQY55" s="124"/>
      <c r="GQZ55" s="124"/>
      <c r="GRA55" s="124"/>
      <c r="GRB55" s="124"/>
      <c r="GRC55" s="124"/>
      <c r="GRD55" s="124"/>
      <c r="GRE55" s="124"/>
      <c r="GRF55" s="124"/>
      <c r="GRG55" s="124"/>
      <c r="GRH55" s="124"/>
      <c r="GRI55" s="124"/>
      <c r="GRJ55" s="124"/>
      <c r="GRK55" s="124"/>
      <c r="GRL55" s="124"/>
      <c r="GRM55" s="124"/>
      <c r="GRN55" s="124"/>
      <c r="GRO55" s="124"/>
      <c r="GRP55" s="124"/>
      <c r="GRQ55" s="124"/>
      <c r="GRR55" s="124"/>
      <c r="GRS55" s="124"/>
      <c r="GRT55" s="124"/>
      <c r="GRU55" s="124"/>
      <c r="GRV55" s="124"/>
      <c r="GRW55" s="124"/>
      <c r="GRX55" s="124"/>
      <c r="GRY55" s="124"/>
      <c r="GRZ55" s="124"/>
      <c r="GSA55" s="124"/>
      <c r="GSB55" s="124"/>
      <c r="GSC55" s="124"/>
      <c r="GSD55" s="124"/>
      <c r="GSE55" s="124"/>
      <c r="GSF55" s="124"/>
      <c r="GSG55" s="124"/>
      <c r="GSH55" s="124"/>
      <c r="GSI55" s="124"/>
      <c r="GSJ55" s="124"/>
      <c r="GSK55" s="124"/>
      <c r="GSL55" s="124"/>
      <c r="GSM55" s="124"/>
      <c r="GSN55" s="124"/>
      <c r="GSO55" s="124"/>
      <c r="GSP55" s="124"/>
      <c r="GSQ55" s="124"/>
      <c r="GSR55" s="124"/>
      <c r="GSS55" s="124"/>
      <c r="GST55" s="124"/>
      <c r="GSU55" s="124"/>
      <c r="GSV55" s="124"/>
      <c r="GSW55" s="124"/>
      <c r="GSX55" s="124"/>
      <c r="GSY55" s="124"/>
      <c r="GSZ55" s="124"/>
      <c r="GTA55" s="124"/>
      <c r="GTB55" s="124"/>
      <c r="GTC55" s="124"/>
      <c r="GTD55" s="124"/>
      <c r="GTE55" s="124"/>
      <c r="GTF55" s="124"/>
      <c r="GTG55" s="124"/>
      <c r="GTH55" s="124"/>
      <c r="GTI55" s="124"/>
      <c r="GTJ55" s="124"/>
      <c r="GTK55" s="124"/>
      <c r="GTL55" s="124"/>
      <c r="GTM55" s="124"/>
      <c r="GTN55" s="124"/>
      <c r="GTO55" s="124"/>
      <c r="GTP55" s="124"/>
      <c r="GTQ55" s="124"/>
      <c r="GTR55" s="124"/>
      <c r="GTS55" s="124"/>
      <c r="GTT55" s="124"/>
      <c r="GTU55" s="124"/>
      <c r="GTV55" s="124"/>
      <c r="GTW55" s="124"/>
      <c r="GTX55" s="124"/>
      <c r="GTY55" s="124"/>
      <c r="GTZ55" s="124"/>
      <c r="GUA55" s="124"/>
      <c r="GUB55" s="124"/>
      <c r="GUC55" s="124"/>
      <c r="GUD55" s="124"/>
      <c r="GUE55" s="124"/>
      <c r="GUF55" s="124"/>
      <c r="GUG55" s="124"/>
      <c r="GUH55" s="124"/>
      <c r="GUI55" s="124"/>
      <c r="GUJ55" s="124"/>
      <c r="GUK55" s="124"/>
      <c r="GUL55" s="124"/>
      <c r="GUM55" s="124"/>
      <c r="GUN55" s="124"/>
      <c r="GUO55" s="124"/>
      <c r="GUP55" s="124"/>
      <c r="GUQ55" s="124"/>
      <c r="GUR55" s="124"/>
      <c r="GUS55" s="124"/>
      <c r="GUT55" s="124"/>
      <c r="GUU55" s="124"/>
      <c r="GUV55" s="124"/>
      <c r="GUW55" s="124"/>
      <c r="GUX55" s="124"/>
      <c r="GUY55" s="124"/>
      <c r="GUZ55" s="124"/>
      <c r="GVA55" s="124"/>
      <c r="GVB55" s="124"/>
      <c r="GVC55" s="124"/>
      <c r="GVD55" s="124"/>
      <c r="GVE55" s="124"/>
      <c r="GVF55" s="124"/>
      <c r="GVG55" s="124"/>
      <c r="GVH55" s="124"/>
      <c r="GVI55" s="124"/>
      <c r="GVJ55" s="124"/>
      <c r="GVK55" s="124"/>
      <c r="GVL55" s="124"/>
      <c r="GVM55" s="124"/>
      <c r="GVN55" s="124"/>
      <c r="GVO55" s="124"/>
      <c r="GVP55" s="124"/>
      <c r="GVQ55" s="124"/>
      <c r="GVR55" s="124"/>
      <c r="GVS55" s="124"/>
      <c r="GVT55" s="124"/>
      <c r="GVU55" s="124"/>
      <c r="GVV55" s="124"/>
      <c r="GVW55" s="124"/>
      <c r="GVX55" s="124"/>
      <c r="GVY55" s="124"/>
      <c r="GVZ55" s="124"/>
      <c r="GWA55" s="124"/>
      <c r="GWB55" s="124"/>
      <c r="GWC55" s="124"/>
      <c r="GWD55" s="124"/>
      <c r="GWE55" s="124"/>
      <c r="GWF55" s="124"/>
      <c r="GWG55" s="124"/>
      <c r="GWH55" s="124"/>
      <c r="GWI55" s="124"/>
      <c r="GWJ55" s="124"/>
      <c r="GWK55" s="124"/>
      <c r="GWL55" s="124"/>
      <c r="GWM55" s="124"/>
      <c r="GWN55" s="124"/>
      <c r="GWO55" s="124"/>
      <c r="GWP55" s="124"/>
      <c r="GWQ55" s="124"/>
      <c r="GWR55" s="124"/>
      <c r="GWS55" s="124"/>
      <c r="GWT55" s="124"/>
      <c r="GWU55" s="124"/>
      <c r="GWV55" s="124"/>
      <c r="GWW55" s="124"/>
      <c r="GWX55" s="124"/>
      <c r="GWY55" s="124"/>
      <c r="GWZ55" s="124"/>
      <c r="GXA55" s="124"/>
      <c r="GXB55" s="124"/>
      <c r="GXC55" s="124"/>
      <c r="GXD55" s="124"/>
      <c r="GXE55" s="124"/>
      <c r="GXF55" s="124"/>
      <c r="GXG55" s="124"/>
      <c r="GXH55" s="124"/>
      <c r="GXI55" s="124"/>
      <c r="GXJ55" s="124"/>
      <c r="GXK55" s="124"/>
      <c r="GXL55" s="124"/>
      <c r="GXM55" s="124"/>
      <c r="GXN55" s="124"/>
      <c r="GXO55" s="124"/>
      <c r="GXP55" s="124"/>
      <c r="GXQ55" s="124"/>
      <c r="GXR55" s="124"/>
      <c r="GXS55" s="124"/>
      <c r="GXT55" s="124"/>
      <c r="GXU55" s="124"/>
      <c r="GXV55" s="124"/>
      <c r="GXW55" s="124"/>
      <c r="GXX55" s="124"/>
      <c r="GXY55" s="124"/>
      <c r="GXZ55" s="124"/>
      <c r="GYA55" s="124"/>
      <c r="GYB55" s="124"/>
      <c r="GYC55" s="124"/>
      <c r="GYD55" s="124"/>
      <c r="GYE55" s="124"/>
      <c r="GYF55" s="124"/>
      <c r="GYG55" s="124"/>
      <c r="GYH55" s="124"/>
      <c r="GYI55" s="124"/>
      <c r="GYJ55" s="124"/>
      <c r="GYK55" s="124"/>
      <c r="GYL55" s="124"/>
      <c r="GYM55" s="124"/>
      <c r="GYN55" s="124"/>
      <c r="GYO55" s="124"/>
      <c r="GYP55" s="124"/>
      <c r="GYQ55" s="124"/>
      <c r="GYR55" s="124"/>
      <c r="GYS55" s="124"/>
      <c r="GYT55" s="124"/>
      <c r="GYU55" s="124"/>
      <c r="GYV55" s="124"/>
      <c r="GYW55" s="124"/>
      <c r="GYX55" s="124"/>
      <c r="GYY55" s="124"/>
      <c r="GYZ55" s="124"/>
      <c r="GZA55" s="124"/>
      <c r="GZB55" s="124"/>
      <c r="GZC55" s="124"/>
      <c r="GZD55" s="124"/>
      <c r="GZE55" s="124"/>
      <c r="GZF55" s="124"/>
      <c r="GZG55" s="124"/>
      <c r="GZH55" s="124"/>
      <c r="GZI55" s="124"/>
      <c r="GZJ55" s="124"/>
      <c r="GZK55" s="124"/>
      <c r="GZL55" s="124"/>
      <c r="GZM55" s="124"/>
      <c r="GZN55" s="124"/>
      <c r="GZO55" s="124"/>
      <c r="GZP55" s="124"/>
      <c r="GZQ55" s="124"/>
      <c r="GZR55" s="124"/>
      <c r="GZS55" s="124"/>
      <c r="GZT55" s="124"/>
      <c r="GZU55" s="124"/>
      <c r="GZV55" s="124"/>
      <c r="GZW55" s="124"/>
      <c r="GZX55" s="124"/>
      <c r="GZY55" s="124"/>
      <c r="GZZ55" s="124"/>
      <c r="HAA55" s="124"/>
      <c r="HAB55" s="124"/>
      <c r="HAC55" s="124"/>
      <c r="HAD55" s="124"/>
      <c r="HAE55" s="124"/>
      <c r="HAF55" s="124"/>
      <c r="HAG55" s="124"/>
      <c r="HAH55" s="124"/>
      <c r="HAI55" s="124"/>
      <c r="HAJ55" s="124"/>
      <c r="HAK55" s="124"/>
      <c r="HAL55" s="124"/>
      <c r="HAM55" s="124"/>
      <c r="HAN55" s="124"/>
      <c r="HAO55" s="124"/>
      <c r="HAP55" s="124"/>
      <c r="HAQ55" s="124"/>
      <c r="HAR55" s="124"/>
      <c r="HAS55" s="124"/>
      <c r="HAT55" s="124"/>
      <c r="HAU55" s="124"/>
      <c r="HAV55" s="124"/>
      <c r="HAW55" s="124"/>
      <c r="HAX55" s="124"/>
      <c r="HAY55" s="124"/>
      <c r="HAZ55" s="124"/>
      <c r="HBA55" s="124"/>
      <c r="HBB55" s="124"/>
      <c r="HBC55" s="124"/>
      <c r="HBD55" s="124"/>
      <c r="HBE55" s="124"/>
      <c r="HBF55" s="124"/>
      <c r="HBG55" s="124"/>
      <c r="HBH55" s="124"/>
      <c r="HBI55" s="124"/>
      <c r="HBJ55" s="124"/>
      <c r="HBK55" s="124"/>
      <c r="HBL55" s="124"/>
      <c r="HBM55" s="124"/>
      <c r="HBN55" s="124"/>
      <c r="HBO55" s="124"/>
      <c r="HBP55" s="124"/>
      <c r="HBQ55" s="124"/>
      <c r="HBR55" s="124"/>
      <c r="HBS55" s="124"/>
      <c r="HBT55" s="124"/>
      <c r="HBU55" s="124"/>
      <c r="HBV55" s="124"/>
      <c r="HBW55" s="124"/>
      <c r="HBX55" s="124"/>
      <c r="HBY55" s="124"/>
      <c r="HBZ55" s="124"/>
      <c r="HCA55" s="124"/>
      <c r="HCB55" s="124"/>
      <c r="HCC55" s="124"/>
      <c r="HCD55" s="124"/>
      <c r="HCE55" s="124"/>
      <c r="HCF55" s="124"/>
      <c r="HCG55" s="124"/>
      <c r="HCH55" s="124"/>
      <c r="HCI55" s="124"/>
      <c r="HCJ55" s="124"/>
      <c r="HCK55" s="124"/>
      <c r="HCL55" s="124"/>
      <c r="HCM55" s="124"/>
      <c r="HCN55" s="124"/>
      <c r="HCO55" s="124"/>
      <c r="HCP55" s="124"/>
      <c r="HCQ55" s="124"/>
      <c r="HCR55" s="124"/>
      <c r="HCS55" s="124"/>
      <c r="HCT55" s="124"/>
      <c r="HCU55" s="124"/>
      <c r="HCV55" s="124"/>
      <c r="HCW55" s="124"/>
      <c r="HCX55" s="124"/>
      <c r="HCY55" s="124"/>
      <c r="HCZ55" s="124"/>
      <c r="HDA55" s="124"/>
      <c r="HDB55" s="124"/>
      <c r="HDC55" s="124"/>
      <c r="HDD55" s="124"/>
      <c r="HDE55" s="124"/>
      <c r="HDF55" s="124"/>
      <c r="HDG55" s="124"/>
      <c r="HDH55" s="124"/>
      <c r="HDI55" s="124"/>
      <c r="HDJ55" s="124"/>
      <c r="HDK55" s="124"/>
      <c r="HDL55" s="124"/>
      <c r="HDM55" s="124"/>
      <c r="HDN55" s="124"/>
      <c r="HDO55" s="124"/>
      <c r="HDP55" s="124"/>
      <c r="HDQ55" s="124"/>
      <c r="HDR55" s="124"/>
      <c r="HDS55" s="124"/>
      <c r="HDT55" s="124"/>
      <c r="HDU55" s="124"/>
      <c r="HDV55" s="124"/>
      <c r="HDW55" s="124"/>
      <c r="HDX55" s="124"/>
      <c r="HDY55" s="124"/>
      <c r="HDZ55" s="124"/>
      <c r="HEA55" s="124"/>
      <c r="HEB55" s="124"/>
      <c r="HEC55" s="124"/>
      <c r="HED55" s="124"/>
      <c r="HEE55" s="124"/>
      <c r="HEF55" s="124"/>
      <c r="HEG55" s="124"/>
      <c r="HEH55" s="124"/>
      <c r="HEI55" s="124"/>
      <c r="HEJ55" s="124"/>
      <c r="HEK55" s="124"/>
      <c r="HEL55" s="124"/>
      <c r="HEM55" s="124"/>
      <c r="HEN55" s="124"/>
      <c r="HEO55" s="124"/>
      <c r="HEP55" s="124"/>
      <c r="HEQ55" s="124"/>
      <c r="HER55" s="124"/>
      <c r="HES55" s="124"/>
      <c r="HET55" s="124"/>
      <c r="HEU55" s="124"/>
      <c r="HEV55" s="124"/>
      <c r="HEW55" s="124"/>
      <c r="HEX55" s="124"/>
      <c r="HEY55" s="124"/>
      <c r="HEZ55" s="124"/>
      <c r="HFA55" s="124"/>
      <c r="HFB55" s="124"/>
      <c r="HFC55" s="124"/>
      <c r="HFD55" s="124"/>
      <c r="HFE55" s="124"/>
      <c r="HFF55" s="124"/>
      <c r="HFG55" s="124"/>
      <c r="HFH55" s="124"/>
      <c r="HFI55" s="124"/>
      <c r="HFJ55" s="124"/>
      <c r="HFK55" s="124"/>
      <c r="HFL55" s="124"/>
      <c r="HFM55" s="124"/>
      <c r="HFN55" s="124"/>
      <c r="HFO55" s="124"/>
      <c r="HFP55" s="124"/>
      <c r="HFQ55" s="124"/>
      <c r="HFR55" s="124"/>
      <c r="HFS55" s="124"/>
      <c r="HFT55" s="124"/>
      <c r="HFU55" s="124"/>
      <c r="HFV55" s="124"/>
      <c r="HFW55" s="124"/>
      <c r="HFX55" s="124"/>
      <c r="HFY55" s="124"/>
      <c r="HFZ55" s="124"/>
      <c r="HGA55" s="124"/>
      <c r="HGB55" s="124"/>
      <c r="HGC55" s="124"/>
      <c r="HGD55" s="124"/>
      <c r="HGE55" s="124"/>
      <c r="HGF55" s="124"/>
      <c r="HGG55" s="124"/>
      <c r="HGH55" s="124"/>
      <c r="HGI55" s="124"/>
      <c r="HGJ55" s="124"/>
      <c r="HGK55" s="124"/>
      <c r="HGL55" s="124"/>
      <c r="HGM55" s="124"/>
      <c r="HGN55" s="124"/>
      <c r="HGO55" s="124"/>
      <c r="HGP55" s="124"/>
      <c r="HGQ55" s="124"/>
      <c r="HGR55" s="124"/>
      <c r="HGS55" s="124"/>
      <c r="HGT55" s="124"/>
      <c r="HGU55" s="124"/>
      <c r="HGV55" s="124"/>
      <c r="HGW55" s="124"/>
      <c r="HGX55" s="124"/>
      <c r="HGY55" s="124"/>
      <c r="HGZ55" s="124"/>
      <c r="HHA55" s="124"/>
      <c r="HHB55" s="124"/>
      <c r="HHC55" s="124"/>
      <c r="HHD55" s="124"/>
      <c r="HHE55" s="124"/>
      <c r="HHF55" s="124"/>
      <c r="HHG55" s="124"/>
      <c r="HHH55" s="124"/>
      <c r="HHI55" s="124"/>
      <c r="HHJ55" s="124"/>
      <c r="HHK55" s="124"/>
      <c r="HHL55" s="124"/>
      <c r="HHM55" s="124"/>
      <c r="HHN55" s="124"/>
      <c r="HHO55" s="124"/>
      <c r="HHP55" s="124"/>
      <c r="HHQ55" s="124"/>
      <c r="HHR55" s="124"/>
      <c r="HHS55" s="124"/>
      <c r="HHT55" s="124"/>
      <c r="HHU55" s="124"/>
      <c r="HHV55" s="124"/>
      <c r="HHW55" s="124"/>
      <c r="HHX55" s="124"/>
      <c r="HHY55" s="124"/>
      <c r="HHZ55" s="124"/>
      <c r="HIA55" s="124"/>
      <c r="HIB55" s="124"/>
      <c r="HIC55" s="124"/>
      <c r="HID55" s="124"/>
      <c r="HIE55" s="124"/>
      <c r="HIF55" s="124"/>
      <c r="HIG55" s="124"/>
      <c r="HIH55" s="124"/>
      <c r="HII55" s="124"/>
      <c r="HIJ55" s="124"/>
      <c r="HIK55" s="124"/>
      <c r="HIL55" s="124"/>
      <c r="HIM55" s="124"/>
      <c r="HIN55" s="124"/>
      <c r="HIO55" s="124"/>
      <c r="HIP55" s="124"/>
      <c r="HIQ55" s="124"/>
      <c r="HIR55" s="124"/>
      <c r="HIS55" s="124"/>
      <c r="HIT55" s="124"/>
      <c r="HIU55" s="124"/>
      <c r="HIV55" s="124"/>
      <c r="HIW55" s="124"/>
      <c r="HIX55" s="124"/>
      <c r="HIY55" s="124"/>
      <c r="HIZ55" s="124"/>
      <c r="HJA55" s="124"/>
      <c r="HJB55" s="124"/>
      <c r="HJC55" s="124"/>
      <c r="HJD55" s="124"/>
      <c r="HJE55" s="124"/>
      <c r="HJF55" s="124"/>
      <c r="HJG55" s="124"/>
      <c r="HJH55" s="124"/>
      <c r="HJI55" s="124"/>
      <c r="HJJ55" s="124"/>
      <c r="HJK55" s="124"/>
      <c r="HJL55" s="124"/>
      <c r="HJM55" s="124"/>
      <c r="HJN55" s="124"/>
      <c r="HJO55" s="124"/>
      <c r="HJP55" s="124"/>
      <c r="HJQ55" s="124"/>
      <c r="HJR55" s="124"/>
      <c r="HJS55" s="124"/>
      <c r="HJT55" s="124"/>
      <c r="HJU55" s="124"/>
      <c r="HJV55" s="124"/>
      <c r="HJW55" s="124"/>
      <c r="HJX55" s="124"/>
      <c r="HJY55" s="124"/>
      <c r="HJZ55" s="124"/>
      <c r="HKA55" s="124"/>
      <c r="HKB55" s="124"/>
      <c r="HKC55" s="124"/>
      <c r="HKD55" s="124"/>
      <c r="HKE55" s="124"/>
      <c r="HKF55" s="124"/>
      <c r="HKG55" s="124"/>
      <c r="HKH55" s="124"/>
      <c r="HKI55" s="124"/>
      <c r="HKJ55" s="124"/>
      <c r="HKK55" s="124"/>
      <c r="HKL55" s="124"/>
      <c r="HKM55" s="124"/>
      <c r="HKN55" s="124"/>
      <c r="HKO55" s="124"/>
      <c r="HKP55" s="124"/>
      <c r="HKQ55" s="124"/>
      <c r="HKR55" s="124"/>
      <c r="HKS55" s="124"/>
      <c r="HKT55" s="124"/>
      <c r="HKU55" s="124"/>
      <c r="HKV55" s="124"/>
      <c r="HKW55" s="124"/>
      <c r="HKX55" s="124"/>
      <c r="HKY55" s="124"/>
      <c r="HKZ55" s="124"/>
      <c r="HLA55" s="124"/>
      <c r="HLB55" s="124"/>
      <c r="HLC55" s="124"/>
      <c r="HLD55" s="124"/>
      <c r="HLE55" s="124"/>
      <c r="HLF55" s="124"/>
      <c r="HLG55" s="124"/>
      <c r="HLH55" s="124"/>
      <c r="HLI55" s="124"/>
      <c r="HLJ55" s="124"/>
      <c r="HLK55" s="124"/>
      <c r="HLL55" s="124"/>
      <c r="HLM55" s="124"/>
      <c r="HLN55" s="124"/>
      <c r="HLO55" s="124"/>
      <c r="HLP55" s="124"/>
      <c r="HLQ55" s="124"/>
      <c r="HLR55" s="124"/>
      <c r="HLS55" s="124"/>
      <c r="HLT55" s="124"/>
      <c r="HLU55" s="124"/>
      <c r="HLV55" s="124"/>
      <c r="HLW55" s="124"/>
      <c r="HLX55" s="124"/>
      <c r="HLY55" s="124"/>
      <c r="HLZ55" s="124"/>
      <c r="HMA55" s="124"/>
      <c r="HMB55" s="124"/>
      <c r="HMC55" s="124"/>
      <c r="HMD55" s="124"/>
      <c r="HME55" s="124"/>
      <c r="HMF55" s="124"/>
      <c r="HMG55" s="124"/>
      <c r="HMH55" s="124"/>
      <c r="HMI55" s="124"/>
      <c r="HMJ55" s="124"/>
      <c r="HMK55" s="124"/>
      <c r="HML55" s="124"/>
      <c r="HMM55" s="124"/>
      <c r="HMN55" s="124"/>
      <c r="HMO55" s="124"/>
      <c r="HMP55" s="124"/>
      <c r="HMQ55" s="124"/>
      <c r="HMR55" s="124"/>
      <c r="HMS55" s="124"/>
      <c r="HMT55" s="124"/>
      <c r="HMU55" s="124"/>
      <c r="HMV55" s="124"/>
      <c r="HMW55" s="124"/>
      <c r="HMX55" s="124"/>
      <c r="HMY55" s="124"/>
      <c r="HMZ55" s="124"/>
      <c r="HNA55" s="124"/>
      <c r="HNB55" s="124"/>
      <c r="HNC55" s="124"/>
      <c r="HND55" s="124"/>
      <c r="HNE55" s="124"/>
      <c r="HNF55" s="124"/>
      <c r="HNG55" s="124"/>
      <c r="HNH55" s="124"/>
      <c r="HNI55" s="124"/>
      <c r="HNJ55" s="124"/>
      <c r="HNK55" s="124"/>
      <c r="HNL55" s="124"/>
      <c r="HNM55" s="124"/>
      <c r="HNN55" s="124"/>
      <c r="HNO55" s="124"/>
      <c r="HNP55" s="124"/>
      <c r="HNQ55" s="124"/>
      <c r="HNR55" s="124"/>
      <c r="HNS55" s="124"/>
      <c r="HNT55" s="124"/>
      <c r="HNU55" s="124"/>
      <c r="HNV55" s="124"/>
      <c r="HNW55" s="124"/>
      <c r="HNX55" s="124"/>
      <c r="HNY55" s="124"/>
      <c r="HNZ55" s="124"/>
      <c r="HOA55" s="124"/>
      <c r="HOB55" s="124"/>
      <c r="HOC55" s="124"/>
      <c r="HOD55" s="124"/>
      <c r="HOE55" s="124"/>
      <c r="HOF55" s="124"/>
      <c r="HOG55" s="124"/>
      <c r="HOH55" s="124"/>
      <c r="HOI55" s="124"/>
      <c r="HOJ55" s="124"/>
      <c r="HOK55" s="124"/>
      <c r="HOL55" s="124"/>
      <c r="HOM55" s="124"/>
      <c r="HON55" s="124"/>
      <c r="HOO55" s="124"/>
      <c r="HOP55" s="124"/>
      <c r="HOQ55" s="124"/>
      <c r="HOR55" s="124"/>
      <c r="HOS55" s="124"/>
      <c r="HOT55" s="124"/>
      <c r="HOU55" s="124"/>
      <c r="HOV55" s="124"/>
      <c r="HOW55" s="124"/>
      <c r="HOX55" s="124"/>
      <c r="HOY55" s="124"/>
      <c r="HOZ55" s="124"/>
      <c r="HPA55" s="124"/>
      <c r="HPB55" s="124"/>
      <c r="HPC55" s="124"/>
      <c r="HPD55" s="124"/>
      <c r="HPE55" s="124"/>
      <c r="HPF55" s="124"/>
      <c r="HPG55" s="124"/>
      <c r="HPH55" s="124"/>
      <c r="HPI55" s="124"/>
      <c r="HPJ55" s="124"/>
      <c r="HPK55" s="124"/>
      <c r="HPL55" s="124"/>
      <c r="HPM55" s="124"/>
      <c r="HPN55" s="124"/>
      <c r="HPO55" s="124"/>
      <c r="HPP55" s="124"/>
      <c r="HPQ55" s="124"/>
      <c r="HPR55" s="124"/>
      <c r="HPS55" s="124"/>
      <c r="HPT55" s="124"/>
      <c r="HPU55" s="124"/>
      <c r="HPV55" s="124"/>
      <c r="HPW55" s="124"/>
      <c r="HPX55" s="124"/>
      <c r="HPY55" s="124"/>
      <c r="HPZ55" s="124"/>
      <c r="HQA55" s="124"/>
      <c r="HQB55" s="124"/>
      <c r="HQC55" s="124"/>
      <c r="HQD55" s="124"/>
      <c r="HQE55" s="124"/>
      <c r="HQF55" s="124"/>
      <c r="HQG55" s="124"/>
      <c r="HQH55" s="124"/>
      <c r="HQI55" s="124"/>
      <c r="HQJ55" s="124"/>
      <c r="HQK55" s="124"/>
      <c r="HQL55" s="124"/>
      <c r="HQM55" s="124"/>
      <c r="HQN55" s="124"/>
      <c r="HQO55" s="124"/>
      <c r="HQP55" s="124"/>
      <c r="HQQ55" s="124"/>
      <c r="HQR55" s="124"/>
      <c r="HQS55" s="124"/>
      <c r="HQT55" s="124"/>
      <c r="HQU55" s="124"/>
      <c r="HQV55" s="124"/>
      <c r="HQW55" s="124"/>
      <c r="HQX55" s="124"/>
      <c r="HQY55" s="124"/>
      <c r="HQZ55" s="124"/>
      <c r="HRA55" s="124"/>
      <c r="HRB55" s="124"/>
      <c r="HRC55" s="124"/>
      <c r="HRD55" s="124"/>
      <c r="HRE55" s="124"/>
      <c r="HRF55" s="124"/>
      <c r="HRG55" s="124"/>
      <c r="HRH55" s="124"/>
      <c r="HRI55" s="124"/>
      <c r="HRJ55" s="124"/>
      <c r="HRK55" s="124"/>
      <c r="HRL55" s="124"/>
      <c r="HRM55" s="124"/>
      <c r="HRN55" s="124"/>
      <c r="HRO55" s="124"/>
      <c r="HRP55" s="124"/>
      <c r="HRQ55" s="124"/>
      <c r="HRR55" s="124"/>
      <c r="HRS55" s="124"/>
      <c r="HRT55" s="124"/>
      <c r="HRU55" s="124"/>
      <c r="HRV55" s="124"/>
      <c r="HRW55" s="124"/>
      <c r="HRX55" s="124"/>
      <c r="HRY55" s="124"/>
      <c r="HRZ55" s="124"/>
      <c r="HSA55" s="124"/>
      <c r="HSB55" s="124"/>
      <c r="HSC55" s="124"/>
      <c r="HSD55" s="124"/>
      <c r="HSE55" s="124"/>
      <c r="HSF55" s="124"/>
      <c r="HSG55" s="124"/>
      <c r="HSH55" s="124"/>
      <c r="HSI55" s="124"/>
      <c r="HSJ55" s="124"/>
      <c r="HSK55" s="124"/>
      <c r="HSL55" s="124"/>
      <c r="HSM55" s="124"/>
      <c r="HSN55" s="124"/>
      <c r="HSO55" s="124"/>
      <c r="HSP55" s="124"/>
      <c r="HSQ55" s="124"/>
      <c r="HSR55" s="124"/>
      <c r="HSS55" s="124"/>
      <c r="HST55" s="124"/>
      <c r="HSU55" s="124"/>
      <c r="HSV55" s="124"/>
      <c r="HSW55" s="124"/>
      <c r="HSX55" s="124"/>
      <c r="HSY55" s="124"/>
      <c r="HSZ55" s="124"/>
      <c r="HTA55" s="124"/>
      <c r="HTB55" s="124"/>
      <c r="HTC55" s="124"/>
      <c r="HTD55" s="124"/>
      <c r="HTE55" s="124"/>
      <c r="HTF55" s="124"/>
      <c r="HTG55" s="124"/>
      <c r="HTH55" s="124"/>
      <c r="HTI55" s="124"/>
      <c r="HTJ55" s="124"/>
      <c r="HTK55" s="124"/>
      <c r="HTL55" s="124"/>
      <c r="HTM55" s="124"/>
      <c r="HTN55" s="124"/>
      <c r="HTO55" s="124"/>
      <c r="HTP55" s="124"/>
      <c r="HTQ55" s="124"/>
      <c r="HTR55" s="124"/>
      <c r="HTS55" s="124"/>
      <c r="HTT55" s="124"/>
      <c r="HTU55" s="124"/>
      <c r="HTV55" s="124"/>
      <c r="HTW55" s="124"/>
      <c r="HTX55" s="124"/>
      <c r="HTY55" s="124"/>
      <c r="HTZ55" s="124"/>
      <c r="HUA55" s="124"/>
      <c r="HUB55" s="124"/>
      <c r="HUC55" s="124"/>
      <c r="HUD55" s="124"/>
      <c r="HUE55" s="124"/>
      <c r="HUF55" s="124"/>
      <c r="HUG55" s="124"/>
      <c r="HUH55" s="124"/>
      <c r="HUI55" s="124"/>
      <c r="HUJ55" s="124"/>
      <c r="HUK55" s="124"/>
      <c r="HUL55" s="124"/>
      <c r="HUM55" s="124"/>
      <c r="HUN55" s="124"/>
      <c r="HUO55" s="124"/>
      <c r="HUP55" s="124"/>
      <c r="HUQ55" s="124"/>
      <c r="HUR55" s="124"/>
      <c r="HUS55" s="124"/>
      <c r="HUT55" s="124"/>
      <c r="HUU55" s="124"/>
      <c r="HUV55" s="124"/>
      <c r="HUW55" s="124"/>
      <c r="HUX55" s="124"/>
      <c r="HUY55" s="124"/>
      <c r="HUZ55" s="124"/>
      <c r="HVA55" s="124"/>
      <c r="HVB55" s="124"/>
      <c r="HVC55" s="124"/>
      <c r="HVD55" s="124"/>
      <c r="HVE55" s="124"/>
      <c r="HVF55" s="124"/>
      <c r="HVG55" s="124"/>
      <c r="HVH55" s="124"/>
      <c r="HVI55" s="124"/>
      <c r="HVJ55" s="124"/>
      <c r="HVK55" s="124"/>
      <c r="HVL55" s="124"/>
      <c r="HVM55" s="124"/>
      <c r="HVN55" s="124"/>
      <c r="HVO55" s="124"/>
      <c r="HVP55" s="124"/>
      <c r="HVQ55" s="124"/>
      <c r="HVR55" s="124"/>
      <c r="HVS55" s="124"/>
      <c r="HVT55" s="124"/>
      <c r="HVU55" s="124"/>
      <c r="HVV55" s="124"/>
      <c r="HVW55" s="124"/>
      <c r="HVX55" s="124"/>
      <c r="HVY55" s="124"/>
      <c r="HVZ55" s="124"/>
      <c r="HWA55" s="124"/>
      <c r="HWB55" s="124"/>
      <c r="HWC55" s="124"/>
      <c r="HWD55" s="124"/>
      <c r="HWE55" s="124"/>
      <c r="HWF55" s="124"/>
      <c r="HWG55" s="124"/>
      <c r="HWH55" s="124"/>
      <c r="HWI55" s="124"/>
      <c r="HWJ55" s="124"/>
      <c r="HWK55" s="124"/>
      <c r="HWL55" s="124"/>
      <c r="HWM55" s="124"/>
      <c r="HWN55" s="124"/>
      <c r="HWO55" s="124"/>
      <c r="HWP55" s="124"/>
      <c r="HWQ55" s="124"/>
      <c r="HWR55" s="124"/>
      <c r="HWS55" s="124"/>
      <c r="HWT55" s="124"/>
      <c r="HWU55" s="124"/>
      <c r="HWV55" s="124"/>
      <c r="HWW55" s="124"/>
      <c r="HWX55" s="124"/>
      <c r="HWY55" s="124"/>
      <c r="HWZ55" s="124"/>
      <c r="HXA55" s="124"/>
      <c r="HXB55" s="124"/>
      <c r="HXC55" s="124"/>
      <c r="HXD55" s="124"/>
      <c r="HXE55" s="124"/>
      <c r="HXF55" s="124"/>
      <c r="HXG55" s="124"/>
      <c r="HXH55" s="124"/>
      <c r="HXI55" s="124"/>
      <c r="HXJ55" s="124"/>
      <c r="HXK55" s="124"/>
      <c r="HXL55" s="124"/>
      <c r="HXM55" s="124"/>
      <c r="HXN55" s="124"/>
      <c r="HXO55" s="124"/>
      <c r="HXP55" s="124"/>
      <c r="HXQ55" s="124"/>
      <c r="HXR55" s="124"/>
      <c r="HXS55" s="124"/>
      <c r="HXT55" s="124"/>
      <c r="HXU55" s="124"/>
      <c r="HXV55" s="124"/>
      <c r="HXW55" s="124"/>
      <c r="HXX55" s="124"/>
      <c r="HXY55" s="124"/>
      <c r="HXZ55" s="124"/>
      <c r="HYA55" s="124"/>
      <c r="HYB55" s="124"/>
      <c r="HYC55" s="124"/>
      <c r="HYD55" s="124"/>
      <c r="HYE55" s="124"/>
      <c r="HYF55" s="124"/>
      <c r="HYG55" s="124"/>
      <c r="HYH55" s="124"/>
      <c r="HYI55" s="124"/>
      <c r="HYJ55" s="124"/>
      <c r="HYK55" s="124"/>
      <c r="HYL55" s="124"/>
      <c r="HYM55" s="124"/>
      <c r="HYN55" s="124"/>
      <c r="HYO55" s="124"/>
      <c r="HYP55" s="124"/>
      <c r="HYQ55" s="124"/>
      <c r="HYR55" s="124"/>
      <c r="HYS55" s="124"/>
      <c r="HYT55" s="124"/>
      <c r="HYU55" s="124"/>
      <c r="HYV55" s="124"/>
      <c r="HYW55" s="124"/>
      <c r="HYX55" s="124"/>
      <c r="HYY55" s="124"/>
      <c r="HYZ55" s="124"/>
      <c r="HZA55" s="124"/>
      <c r="HZB55" s="124"/>
      <c r="HZC55" s="124"/>
      <c r="HZD55" s="124"/>
      <c r="HZE55" s="124"/>
      <c r="HZF55" s="124"/>
      <c r="HZG55" s="124"/>
      <c r="HZH55" s="124"/>
      <c r="HZI55" s="124"/>
      <c r="HZJ55" s="124"/>
      <c r="HZK55" s="124"/>
      <c r="HZL55" s="124"/>
      <c r="HZM55" s="124"/>
      <c r="HZN55" s="124"/>
      <c r="HZO55" s="124"/>
      <c r="HZP55" s="124"/>
      <c r="HZQ55" s="124"/>
      <c r="HZR55" s="124"/>
      <c r="HZS55" s="124"/>
      <c r="HZT55" s="124"/>
      <c r="HZU55" s="124"/>
      <c r="HZV55" s="124"/>
      <c r="HZW55" s="124"/>
      <c r="HZX55" s="124"/>
      <c r="HZY55" s="124"/>
      <c r="HZZ55" s="124"/>
      <c r="IAA55" s="124"/>
      <c r="IAB55" s="124"/>
      <c r="IAC55" s="124"/>
      <c r="IAD55" s="124"/>
      <c r="IAE55" s="124"/>
      <c r="IAF55" s="124"/>
      <c r="IAG55" s="124"/>
      <c r="IAH55" s="124"/>
      <c r="IAI55" s="124"/>
      <c r="IAJ55" s="124"/>
      <c r="IAK55" s="124"/>
      <c r="IAL55" s="124"/>
      <c r="IAM55" s="124"/>
      <c r="IAN55" s="124"/>
      <c r="IAO55" s="124"/>
      <c r="IAP55" s="124"/>
      <c r="IAQ55" s="124"/>
      <c r="IAR55" s="124"/>
      <c r="IAS55" s="124"/>
      <c r="IAT55" s="124"/>
      <c r="IAU55" s="124"/>
      <c r="IAV55" s="124"/>
      <c r="IAW55" s="124"/>
      <c r="IAX55" s="124"/>
      <c r="IAY55" s="124"/>
      <c r="IAZ55" s="124"/>
      <c r="IBA55" s="124"/>
      <c r="IBB55" s="124"/>
      <c r="IBC55" s="124"/>
      <c r="IBD55" s="124"/>
      <c r="IBE55" s="124"/>
      <c r="IBF55" s="124"/>
      <c r="IBG55" s="124"/>
      <c r="IBH55" s="124"/>
      <c r="IBI55" s="124"/>
      <c r="IBJ55" s="124"/>
      <c r="IBK55" s="124"/>
      <c r="IBL55" s="124"/>
      <c r="IBM55" s="124"/>
      <c r="IBN55" s="124"/>
      <c r="IBO55" s="124"/>
      <c r="IBP55" s="124"/>
      <c r="IBQ55" s="124"/>
      <c r="IBR55" s="124"/>
      <c r="IBS55" s="124"/>
      <c r="IBT55" s="124"/>
      <c r="IBU55" s="124"/>
      <c r="IBV55" s="124"/>
      <c r="IBW55" s="124"/>
      <c r="IBX55" s="124"/>
      <c r="IBY55" s="124"/>
      <c r="IBZ55" s="124"/>
      <c r="ICA55" s="124"/>
      <c r="ICB55" s="124"/>
      <c r="ICC55" s="124"/>
      <c r="ICD55" s="124"/>
      <c r="ICE55" s="124"/>
      <c r="ICF55" s="124"/>
      <c r="ICG55" s="124"/>
      <c r="ICH55" s="124"/>
      <c r="ICI55" s="124"/>
      <c r="ICJ55" s="124"/>
      <c r="ICK55" s="124"/>
      <c r="ICL55" s="124"/>
      <c r="ICM55" s="124"/>
      <c r="ICN55" s="124"/>
      <c r="ICO55" s="124"/>
      <c r="ICP55" s="124"/>
      <c r="ICQ55" s="124"/>
      <c r="ICR55" s="124"/>
      <c r="ICS55" s="124"/>
      <c r="ICT55" s="124"/>
      <c r="ICU55" s="124"/>
      <c r="ICV55" s="124"/>
      <c r="ICW55" s="124"/>
      <c r="ICX55" s="124"/>
      <c r="ICY55" s="124"/>
      <c r="ICZ55" s="124"/>
      <c r="IDA55" s="124"/>
      <c r="IDB55" s="124"/>
      <c r="IDC55" s="124"/>
      <c r="IDD55" s="124"/>
      <c r="IDE55" s="124"/>
      <c r="IDF55" s="124"/>
      <c r="IDG55" s="124"/>
      <c r="IDH55" s="124"/>
      <c r="IDI55" s="124"/>
      <c r="IDJ55" s="124"/>
      <c r="IDK55" s="124"/>
      <c r="IDL55" s="124"/>
      <c r="IDM55" s="124"/>
      <c r="IDN55" s="124"/>
      <c r="IDO55" s="124"/>
      <c r="IDP55" s="124"/>
      <c r="IDQ55" s="124"/>
      <c r="IDR55" s="124"/>
      <c r="IDS55" s="124"/>
      <c r="IDT55" s="124"/>
      <c r="IDU55" s="124"/>
      <c r="IDV55" s="124"/>
      <c r="IDW55" s="124"/>
      <c r="IDX55" s="124"/>
      <c r="IDY55" s="124"/>
      <c r="IDZ55" s="124"/>
      <c r="IEA55" s="124"/>
      <c r="IEB55" s="124"/>
      <c r="IEC55" s="124"/>
      <c r="IED55" s="124"/>
      <c r="IEE55" s="124"/>
      <c r="IEF55" s="124"/>
      <c r="IEG55" s="124"/>
      <c r="IEH55" s="124"/>
      <c r="IEI55" s="124"/>
      <c r="IEJ55" s="124"/>
      <c r="IEK55" s="124"/>
      <c r="IEL55" s="124"/>
      <c r="IEM55" s="124"/>
      <c r="IEN55" s="124"/>
      <c r="IEO55" s="124"/>
      <c r="IEP55" s="124"/>
      <c r="IEQ55" s="124"/>
      <c r="IER55" s="124"/>
      <c r="IES55" s="124"/>
      <c r="IET55" s="124"/>
      <c r="IEU55" s="124"/>
      <c r="IEV55" s="124"/>
      <c r="IEW55" s="124"/>
      <c r="IEX55" s="124"/>
      <c r="IEY55" s="124"/>
      <c r="IEZ55" s="124"/>
      <c r="IFA55" s="124"/>
      <c r="IFB55" s="124"/>
      <c r="IFC55" s="124"/>
      <c r="IFD55" s="124"/>
      <c r="IFE55" s="124"/>
      <c r="IFF55" s="124"/>
      <c r="IFG55" s="124"/>
      <c r="IFH55" s="124"/>
      <c r="IFI55" s="124"/>
      <c r="IFJ55" s="124"/>
      <c r="IFK55" s="124"/>
      <c r="IFL55" s="124"/>
      <c r="IFM55" s="124"/>
      <c r="IFN55" s="124"/>
      <c r="IFO55" s="124"/>
      <c r="IFP55" s="124"/>
      <c r="IFQ55" s="124"/>
      <c r="IFR55" s="124"/>
      <c r="IFS55" s="124"/>
      <c r="IFT55" s="124"/>
      <c r="IFU55" s="124"/>
      <c r="IFV55" s="124"/>
      <c r="IFW55" s="124"/>
      <c r="IFX55" s="124"/>
      <c r="IFY55" s="124"/>
      <c r="IFZ55" s="124"/>
      <c r="IGA55" s="124"/>
      <c r="IGB55" s="124"/>
      <c r="IGC55" s="124"/>
      <c r="IGD55" s="124"/>
      <c r="IGE55" s="124"/>
      <c r="IGF55" s="124"/>
      <c r="IGG55" s="124"/>
      <c r="IGH55" s="124"/>
      <c r="IGI55" s="124"/>
      <c r="IGJ55" s="124"/>
      <c r="IGK55" s="124"/>
      <c r="IGL55" s="124"/>
      <c r="IGM55" s="124"/>
      <c r="IGN55" s="124"/>
      <c r="IGO55" s="124"/>
      <c r="IGP55" s="124"/>
      <c r="IGQ55" s="124"/>
      <c r="IGR55" s="124"/>
      <c r="IGS55" s="124"/>
      <c r="IGT55" s="124"/>
      <c r="IGU55" s="124"/>
      <c r="IGV55" s="124"/>
      <c r="IGW55" s="124"/>
      <c r="IGX55" s="124"/>
      <c r="IGY55" s="124"/>
      <c r="IGZ55" s="124"/>
      <c r="IHA55" s="124"/>
      <c r="IHB55" s="124"/>
      <c r="IHC55" s="124"/>
      <c r="IHD55" s="124"/>
      <c r="IHE55" s="124"/>
      <c r="IHF55" s="124"/>
      <c r="IHG55" s="124"/>
      <c r="IHH55" s="124"/>
      <c r="IHI55" s="124"/>
      <c r="IHJ55" s="124"/>
      <c r="IHK55" s="124"/>
      <c r="IHL55" s="124"/>
      <c r="IHM55" s="124"/>
      <c r="IHN55" s="124"/>
      <c r="IHO55" s="124"/>
      <c r="IHP55" s="124"/>
      <c r="IHQ55" s="124"/>
      <c r="IHR55" s="124"/>
      <c r="IHS55" s="124"/>
      <c r="IHT55" s="124"/>
      <c r="IHU55" s="124"/>
      <c r="IHV55" s="124"/>
      <c r="IHW55" s="124"/>
      <c r="IHX55" s="124"/>
      <c r="IHY55" s="124"/>
      <c r="IHZ55" s="124"/>
      <c r="IIA55" s="124"/>
      <c r="IIB55" s="124"/>
      <c r="IIC55" s="124"/>
      <c r="IID55" s="124"/>
      <c r="IIE55" s="124"/>
      <c r="IIF55" s="124"/>
      <c r="IIG55" s="124"/>
      <c r="IIH55" s="124"/>
      <c r="III55" s="124"/>
      <c r="IIJ55" s="124"/>
      <c r="IIK55" s="124"/>
      <c r="IIL55" s="124"/>
      <c r="IIM55" s="124"/>
      <c r="IIN55" s="124"/>
      <c r="IIO55" s="124"/>
      <c r="IIP55" s="124"/>
      <c r="IIQ55" s="124"/>
      <c r="IIR55" s="124"/>
      <c r="IIS55" s="124"/>
      <c r="IIT55" s="124"/>
      <c r="IIU55" s="124"/>
      <c r="IIV55" s="124"/>
      <c r="IIW55" s="124"/>
      <c r="IIX55" s="124"/>
      <c r="IIY55" s="124"/>
      <c r="IIZ55" s="124"/>
      <c r="IJA55" s="124"/>
      <c r="IJB55" s="124"/>
      <c r="IJC55" s="124"/>
      <c r="IJD55" s="124"/>
      <c r="IJE55" s="124"/>
      <c r="IJF55" s="124"/>
      <c r="IJG55" s="124"/>
      <c r="IJH55" s="124"/>
      <c r="IJI55" s="124"/>
      <c r="IJJ55" s="124"/>
      <c r="IJK55" s="124"/>
      <c r="IJL55" s="124"/>
      <c r="IJM55" s="124"/>
      <c r="IJN55" s="124"/>
      <c r="IJO55" s="124"/>
      <c r="IJP55" s="124"/>
      <c r="IJQ55" s="124"/>
      <c r="IJR55" s="124"/>
      <c r="IJS55" s="124"/>
      <c r="IJT55" s="124"/>
      <c r="IJU55" s="124"/>
      <c r="IJV55" s="124"/>
      <c r="IJW55" s="124"/>
      <c r="IJX55" s="124"/>
      <c r="IJY55" s="124"/>
      <c r="IJZ55" s="124"/>
      <c r="IKA55" s="124"/>
      <c r="IKB55" s="124"/>
      <c r="IKC55" s="124"/>
      <c r="IKD55" s="124"/>
      <c r="IKE55" s="124"/>
      <c r="IKF55" s="124"/>
      <c r="IKG55" s="124"/>
      <c r="IKH55" s="124"/>
      <c r="IKI55" s="124"/>
      <c r="IKJ55" s="124"/>
      <c r="IKK55" s="124"/>
      <c r="IKL55" s="124"/>
      <c r="IKM55" s="124"/>
      <c r="IKN55" s="124"/>
      <c r="IKO55" s="124"/>
      <c r="IKP55" s="124"/>
      <c r="IKQ55" s="124"/>
      <c r="IKR55" s="124"/>
      <c r="IKS55" s="124"/>
      <c r="IKT55" s="124"/>
      <c r="IKU55" s="124"/>
      <c r="IKV55" s="124"/>
      <c r="IKW55" s="124"/>
      <c r="IKX55" s="124"/>
      <c r="IKY55" s="124"/>
      <c r="IKZ55" s="124"/>
      <c r="ILA55" s="124"/>
      <c r="ILB55" s="124"/>
      <c r="ILC55" s="124"/>
      <c r="ILD55" s="124"/>
      <c r="ILE55" s="124"/>
      <c r="ILF55" s="124"/>
      <c r="ILG55" s="124"/>
      <c r="ILH55" s="124"/>
      <c r="ILI55" s="124"/>
      <c r="ILJ55" s="124"/>
      <c r="ILK55" s="124"/>
      <c r="ILL55" s="124"/>
      <c r="ILM55" s="124"/>
      <c r="ILN55" s="124"/>
      <c r="ILO55" s="124"/>
      <c r="ILP55" s="124"/>
      <c r="ILQ55" s="124"/>
      <c r="ILR55" s="124"/>
      <c r="ILS55" s="124"/>
      <c r="ILT55" s="124"/>
      <c r="ILU55" s="124"/>
      <c r="ILV55" s="124"/>
      <c r="ILW55" s="124"/>
      <c r="ILX55" s="124"/>
      <c r="ILY55" s="124"/>
      <c r="ILZ55" s="124"/>
      <c r="IMA55" s="124"/>
      <c r="IMB55" s="124"/>
      <c r="IMC55" s="124"/>
      <c r="IMD55" s="124"/>
      <c r="IME55" s="124"/>
      <c r="IMF55" s="124"/>
      <c r="IMG55" s="124"/>
      <c r="IMH55" s="124"/>
      <c r="IMI55" s="124"/>
      <c r="IMJ55" s="124"/>
      <c r="IMK55" s="124"/>
      <c r="IML55" s="124"/>
      <c r="IMM55" s="124"/>
      <c r="IMN55" s="124"/>
      <c r="IMO55" s="124"/>
      <c r="IMP55" s="124"/>
      <c r="IMQ55" s="124"/>
      <c r="IMR55" s="124"/>
      <c r="IMS55" s="124"/>
      <c r="IMT55" s="124"/>
      <c r="IMU55" s="124"/>
      <c r="IMV55" s="124"/>
      <c r="IMW55" s="124"/>
      <c r="IMX55" s="124"/>
      <c r="IMY55" s="124"/>
      <c r="IMZ55" s="124"/>
      <c r="INA55" s="124"/>
      <c r="INB55" s="124"/>
      <c r="INC55" s="124"/>
      <c r="IND55" s="124"/>
      <c r="INE55" s="124"/>
      <c r="INF55" s="124"/>
      <c r="ING55" s="124"/>
      <c r="INH55" s="124"/>
      <c r="INI55" s="124"/>
      <c r="INJ55" s="124"/>
      <c r="INK55" s="124"/>
      <c r="INL55" s="124"/>
      <c r="INM55" s="124"/>
      <c r="INN55" s="124"/>
      <c r="INO55" s="124"/>
      <c r="INP55" s="124"/>
      <c r="INQ55" s="124"/>
      <c r="INR55" s="124"/>
      <c r="INS55" s="124"/>
      <c r="INT55" s="124"/>
      <c r="INU55" s="124"/>
      <c r="INV55" s="124"/>
      <c r="INW55" s="124"/>
      <c r="INX55" s="124"/>
      <c r="INY55" s="124"/>
      <c r="INZ55" s="124"/>
      <c r="IOA55" s="124"/>
      <c r="IOB55" s="124"/>
      <c r="IOC55" s="124"/>
      <c r="IOD55" s="124"/>
      <c r="IOE55" s="124"/>
      <c r="IOF55" s="124"/>
      <c r="IOG55" s="124"/>
      <c r="IOH55" s="124"/>
      <c r="IOI55" s="124"/>
      <c r="IOJ55" s="124"/>
      <c r="IOK55" s="124"/>
      <c r="IOL55" s="124"/>
      <c r="IOM55" s="124"/>
      <c r="ION55" s="124"/>
      <c r="IOO55" s="124"/>
      <c r="IOP55" s="124"/>
      <c r="IOQ55" s="124"/>
      <c r="IOR55" s="124"/>
      <c r="IOS55" s="124"/>
      <c r="IOT55" s="124"/>
      <c r="IOU55" s="124"/>
      <c r="IOV55" s="124"/>
      <c r="IOW55" s="124"/>
      <c r="IOX55" s="124"/>
      <c r="IOY55" s="124"/>
      <c r="IOZ55" s="124"/>
      <c r="IPA55" s="124"/>
      <c r="IPB55" s="124"/>
      <c r="IPC55" s="124"/>
      <c r="IPD55" s="124"/>
      <c r="IPE55" s="124"/>
      <c r="IPF55" s="124"/>
      <c r="IPG55" s="124"/>
      <c r="IPH55" s="124"/>
      <c r="IPI55" s="124"/>
      <c r="IPJ55" s="124"/>
      <c r="IPK55" s="124"/>
      <c r="IPL55" s="124"/>
      <c r="IPM55" s="124"/>
      <c r="IPN55" s="124"/>
      <c r="IPO55" s="124"/>
      <c r="IPP55" s="124"/>
      <c r="IPQ55" s="124"/>
      <c r="IPR55" s="124"/>
      <c r="IPS55" s="124"/>
      <c r="IPT55" s="124"/>
      <c r="IPU55" s="124"/>
      <c r="IPV55" s="124"/>
      <c r="IPW55" s="124"/>
      <c r="IPX55" s="124"/>
      <c r="IPY55" s="124"/>
      <c r="IPZ55" s="124"/>
      <c r="IQA55" s="124"/>
      <c r="IQB55" s="124"/>
      <c r="IQC55" s="124"/>
      <c r="IQD55" s="124"/>
      <c r="IQE55" s="124"/>
      <c r="IQF55" s="124"/>
      <c r="IQG55" s="124"/>
      <c r="IQH55" s="124"/>
      <c r="IQI55" s="124"/>
      <c r="IQJ55" s="124"/>
      <c r="IQK55" s="124"/>
      <c r="IQL55" s="124"/>
      <c r="IQM55" s="124"/>
      <c r="IQN55" s="124"/>
      <c r="IQO55" s="124"/>
      <c r="IQP55" s="124"/>
      <c r="IQQ55" s="124"/>
      <c r="IQR55" s="124"/>
      <c r="IQS55" s="124"/>
      <c r="IQT55" s="124"/>
      <c r="IQU55" s="124"/>
      <c r="IQV55" s="124"/>
      <c r="IQW55" s="124"/>
      <c r="IQX55" s="124"/>
      <c r="IQY55" s="124"/>
      <c r="IQZ55" s="124"/>
      <c r="IRA55" s="124"/>
      <c r="IRB55" s="124"/>
      <c r="IRC55" s="124"/>
      <c r="IRD55" s="124"/>
      <c r="IRE55" s="124"/>
      <c r="IRF55" s="124"/>
      <c r="IRG55" s="124"/>
      <c r="IRH55" s="124"/>
      <c r="IRI55" s="124"/>
      <c r="IRJ55" s="124"/>
      <c r="IRK55" s="124"/>
      <c r="IRL55" s="124"/>
      <c r="IRM55" s="124"/>
      <c r="IRN55" s="124"/>
      <c r="IRO55" s="124"/>
      <c r="IRP55" s="124"/>
      <c r="IRQ55" s="124"/>
      <c r="IRR55" s="124"/>
      <c r="IRS55" s="124"/>
      <c r="IRT55" s="124"/>
      <c r="IRU55" s="124"/>
      <c r="IRV55" s="124"/>
      <c r="IRW55" s="124"/>
      <c r="IRX55" s="124"/>
      <c r="IRY55" s="124"/>
      <c r="IRZ55" s="124"/>
      <c r="ISA55" s="124"/>
      <c r="ISB55" s="124"/>
      <c r="ISC55" s="124"/>
      <c r="ISD55" s="124"/>
      <c r="ISE55" s="124"/>
      <c r="ISF55" s="124"/>
      <c r="ISG55" s="124"/>
      <c r="ISH55" s="124"/>
      <c r="ISI55" s="124"/>
      <c r="ISJ55" s="124"/>
      <c r="ISK55" s="124"/>
      <c r="ISL55" s="124"/>
      <c r="ISM55" s="124"/>
      <c r="ISN55" s="124"/>
      <c r="ISO55" s="124"/>
      <c r="ISP55" s="124"/>
      <c r="ISQ55" s="124"/>
      <c r="ISR55" s="124"/>
      <c r="ISS55" s="124"/>
      <c r="IST55" s="124"/>
      <c r="ISU55" s="124"/>
      <c r="ISV55" s="124"/>
      <c r="ISW55" s="124"/>
      <c r="ISX55" s="124"/>
      <c r="ISY55" s="124"/>
      <c r="ISZ55" s="124"/>
      <c r="ITA55" s="124"/>
      <c r="ITB55" s="124"/>
      <c r="ITC55" s="124"/>
      <c r="ITD55" s="124"/>
      <c r="ITE55" s="124"/>
      <c r="ITF55" s="124"/>
      <c r="ITG55" s="124"/>
      <c r="ITH55" s="124"/>
      <c r="ITI55" s="124"/>
      <c r="ITJ55" s="124"/>
      <c r="ITK55" s="124"/>
      <c r="ITL55" s="124"/>
      <c r="ITM55" s="124"/>
      <c r="ITN55" s="124"/>
      <c r="ITO55" s="124"/>
      <c r="ITP55" s="124"/>
      <c r="ITQ55" s="124"/>
      <c r="ITR55" s="124"/>
      <c r="ITS55" s="124"/>
      <c r="ITT55" s="124"/>
      <c r="ITU55" s="124"/>
      <c r="ITV55" s="124"/>
      <c r="ITW55" s="124"/>
      <c r="ITX55" s="124"/>
      <c r="ITY55" s="124"/>
      <c r="ITZ55" s="124"/>
      <c r="IUA55" s="124"/>
      <c r="IUB55" s="124"/>
      <c r="IUC55" s="124"/>
      <c r="IUD55" s="124"/>
      <c r="IUE55" s="124"/>
      <c r="IUF55" s="124"/>
      <c r="IUG55" s="124"/>
      <c r="IUH55" s="124"/>
      <c r="IUI55" s="124"/>
      <c r="IUJ55" s="124"/>
      <c r="IUK55" s="124"/>
      <c r="IUL55" s="124"/>
      <c r="IUM55" s="124"/>
      <c r="IUN55" s="124"/>
      <c r="IUO55" s="124"/>
      <c r="IUP55" s="124"/>
      <c r="IUQ55" s="124"/>
      <c r="IUR55" s="124"/>
      <c r="IUS55" s="124"/>
      <c r="IUT55" s="124"/>
      <c r="IUU55" s="124"/>
      <c r="IUV55" s="124"/>
      <c r="IUW55" s="124"/>
      <c r="IUX55" s="124"/>
      <c r="IUY55" s="124"/>
      <c r="IUZ55" s="124"/>
      <c r="IVA55" s="124"/>
      <c r="IVB55" s="124"/>
      <c r="IVC55" s="124"/>
      <c r="IVD55" s="124"/>
      <c r="IVE55" s="124"/>
      <c r="IVF55" s="124"/>
      <c r="IVG55" s="124"/>
      <c r="IVH55" s="124"/>
      <c r="IVI55" s="124"/>
      <c r="IVJ55" s="124"/>
      <c r="IVK55" s="124"/>
      <c r="IVL55" s="124"/>
      <c r="IVM55" s="124"/>
      <c r="IVN55" s="124"/>
      <c r="IVO55" s="124"/>
      <c r="IVP55" s="124"/>
      <c r="IVQ55" s="124"/>
      <c r="IVR55" s="124"/>
      <c r="IVS55" s="124"/>
      <c r="IVT55" s="124"/>
      <c r="IVU55" s="124"/>
      <c r="IVV55" s="124"/>
      <c r="IVW55" s="124"/>
      <c r="IVX55" s="124"/>
      <c r="IVY55" s="124"/>
      <c r="IVZ55" s="124"/>
      <c r="IWA55" s="124"/>
      <c r="IWB55" s="124"/>
      <c r="IWC55" s="124"/>
      <c r="IWD55" s="124"/>
      <c r="IWE55" s="124"/>
      <c r="IWF55" s="124"/>
      <c r="IWG55" s="124"/>
      <c r="IWH55" s="124"/>
      <c r="IWI55" s="124"/>
      <c r="IWJ55" s="124"/>
      <c r="IWK55" s="124"/>
      <c r="IWL55" s="124"/>
      <c r="IWM55" s="124"/>
      <c r="IWN55" s="124"/>
      <c r="IWO55" s="124"/>
      <c r="IWP55" s="124"/>
      <c r="IWQ55" s="124"/>
      <c r="IWR55" s="124"/>
      <c r="IWS55" s="124"/>
      <c r="IWT55" s="124"/>
      <c r="IWU55" s="124"/>
      <c r="IWV55" s="124"/>
      <c r="IWW55" s="124"/>
      <c r="IWX55" s="124"/>
      <c r="IWY55" s="124"/>
      <c r="IWZ55" s="124"/>
      <c r="IXA55" s="124"/>
      <c r="IXB55" s="124"/>
      <c r="IXC55" s="124"/>
      <c r="IXD55" s="124"/>
      <c r="IXE55" s="124"/>
      <c r="IXF55" s="124"/>
      <c r="IXG55" s="124"/>
      <c r="IXH55" s="124"/>
      <c r="IXI55" s="124"/>
      <c r="IXJ55" s="124"/>
      <c r="IXK55" s="124"/>
      <c r="IXL55" s="124"/>
      <c r="IXM55" s="124"/>
      <c r="IXN55" s="124"/>
      <c r="IXO55" s="124"/>
      <c r="IXP55" s="124"/>
      <c r="IXQ55" s="124"/>
      <c r="IXR55" s="124"/>
      <c r="IXS55" s="124"/>
      <c r="IXT55" s="124"/>
      <c r="IXU55" s="124"/>
      <c r="IXV55" s="124"/>
      <c r="IXW55" s="124"/>
      <c r="IXX55" s="124"/>
      <c r="IXY55" s="124"/>
      <c r="IXZ55" s="124"/>
      <c r="IYA55" s="124"/>
      <c r="IYB55" s="124"/>
      <c r="IYC55" s="124"/>
      <c r="IYD55" s="124"/>
      <c r="IYE55" s="124"/>
      <c r="IYF55" s="124"/>
      <c r="IYG55" s="124"/>
      <c r="IYH55" s="124"/>
      <c r="IYI55" s="124"/>
      <c r="IYJ55" s="124"/>
      <c r="IYK55" s="124"/>
      <c r="IYL55" s="124"/>
      <c r="IYM55" s="124"/>
      <c r="IYN55" s="124"/>
      <c r="IYO55" s="124"/>
      <c r="IYP55" s="124"/>
      <c r="IYQ55" s="124"/>
      <c r="IYR55" s="124"/>
      <c r="IYS55" s="124"/>
      <c r="IYT55" s="124"/>
      <c r="IYU55" s="124"/>
      <c r="IYV55" s="124"/>
      <c r="IYW55" s="124"/>
      <c r="IYX55" s="124"/>
      <c r="IYY55" s="124"/>
      <c r="IYZ55" s="124"/>
      <c r="IZA55" s="124"/>
      <c r="IZB55" s="124"/>
      <c r="IZC55" s="124"/>
      <c r="IZD55" s="124"/>
      <c r="IZE55" s="124"/>
      <c r="IZF55" s="124"/>
      <c r="IZG55" s="124"/>
      <c r="IZH55" s="124"/>
      <c r="IZI55" s="124"/>
      <c r="IZJ55" s="124"/>
      <c r="IZK55" s="124"/>
      <c r="IZL55" s="124"/>
      <c r="IZM55" s="124"/>
      <c r="IZN55" s="124"/>
      <c r="IZO55" s="124"/>
      <c r="IZP55" s="124"/>
      <c r="IZQ55" s="124"/>
      <c r="IZR55" s="124"/>
      <c r="IZS55" s="124"/>
      <c r="IZT55" s="124"/>
      <c r="IZU55" s="124"/>
      <c r="IZV55" s="124"/>
      <c r="IZW55" s="124"/>
      <c r="IZX55" s="124"/>
      <c r="IZY55" s="124"/>
      <c r="IZZ55" s="124"/>
      <c r="JAA55" s="124"/>
      <c r="JAB55" s="124"/>
      <c r="JAC55" s="124"/>
      <c r="JAD55" s="124"/>
      <c r="JAE55" s="124"/>
      <c r="JAF55" s="124"/>
      <c r="JAG55" s="124"/>
      <c r="JAH55" s="124"/>
      <c r="JAI55" s="124"/>
      <c r="JAJ55" s="124"/>
      <c r="JAK55" s="124"/>
      <c r="JAL55" s="124"/>
      <c r="JAM55" s="124"/>
      <c r="JAN55" s="124"/>
      <c r="JAO55" s="124"/>
      <c r="JAP55" s="124"/>
      <c r="JAQ55" s="124"/>
      <c r="JAR55" s="124"/>
      <c r="JAS55" s="124"/>
      <c r="JAT55" s="124"/>
      <c r="JAU55" s="124"/>
      <c r="JAV55" s="124"/>
      <c r="JAW55" s="124"/>
      <c r="JAX55" s="124"/>
      <c r="JAY55" s="124"/>
      <c r="JAZ55" s="124"/>
      <c r="JBA55" s="124"/>
      <c r="JBB55" s="124"/>
      <c r="JBC55" s="124"/>
      <c r="JBD55" s="124"/>
      <c r="JBE55" s="124"/>
      <c r="JBF55" s="124"/>
      <c r="JBG55" s="124"/>
      <c r="JBH55" s="124"/>
      <c r="JBI55" s="124"/>
      <c r="JBJ55" s="124"/>
      <c r="JBK55" s="124"/>
      <c r="JBL55" s="124"/>
      <c r="JBM55" s="124"/>
      <c r="JBN55" s="124"/>
      <c r="JBO55" s="124"/>
      <c r="JBP55" s="124"/>
      <c r="JBQ55" s="124"/>
      <c r="JBR55" s="124"/>
      <c r="JBS55" s="124"/>
      <c r="JBT55" s="124"/>
      <c r="JBU55" s="124"/>
      <c r="JBV55" s="124"/>
      <c r="JBW55" s="124"/>
      <c r="JBX55" s="124"/>
      <c r="JBY55" s="124"/>
      <c r="JBZ55" s="124"/>
      <c r="JCA55" s="124"/>
      <c r="JCB55" s="124"/>
      <c r="JCC55" s="124"/>
      <c r="JCD55" s="124"/>
      <c r="JCE55" s="124"/>
      <c r="JCF55" s="124"/>
      <c r="JCG55" s="124"/>
      <c r="JCH55" s="124"/>
      <c r="JCI55" s="124"/>
      <c r="JCJ55" s="124"/>
      <c r="JCK55" s="124"/>
      <c r="JCL55" s="124"/>
      <c r="JCM55" s="124"/>
      <c r="JCN55" s="124"/>
      <c r="JCO55" s="124"/>
      <c r="JCP55" s="124"/>
      <c r="JCQ55" s="124"/>
      <c r="JCR55" s="124"/>
      <c r="JCS55" s="124"/>
      <c r="JCT55" s="124"/>
      <c r="JCU55" s="124"/>
      <c r="JCV55" s="124"/>
      <c r="JCW55" s="124"/>
      <c r="JCX55" s="124"/>
      <c r="JCY55" s="124"/>
      <c r="JCZ55" s="124"/>
      <c r="JDA55" s="124"/>
      <c r="JDB55" s="124"/>
      <c r="JDC55" s="124"/>
      <c r="JDD55" s="124"/>
      <c r="JDE55" s="124"/>
      <c r="JDF55" s="124"/>
      <c r="JDG55" s="124"/>
      <c r="JDH55" s="124"/>
      <c r="JDI55" s="124"/>
      <c r="JDJ55" s="124"/>
      <c r="JDK55" s="124"/>
      <c r="JDL55" s="124"/>
      <c r="JDM55" s="124"/>
      <c r="JDN55" s="124"/>
      <c r="JDO55" s="124"/>
      <c r="JDP55" s="124"/>
      <c r="JDQ55" s="124"/>
      <c r="JDR55" s="124"/>
      <c r="JDS55" s="124"/>
      <c r="JDT55" s="124"/>
      <c r="JDU55" s="124"/>
      <c r="JDV55" s="124"/>
      <c r="JDW55" s="124"/>
      <c r="JDX55" s="124"/>
      <c r="JDY55" s="124"/>
      <c r="JDZ55" s="124"/>
      <c r="JEA55" s="124"/>
      <c r="JEB55" s="124"/>
      <c r="JEC55" s="124"/>
      <c r="JED55" s="124"/>
      <c r="JEE55" s="124"/>
      <c r="JEF55" s="124"/>
      <c r="JEG55" s="124"/>
      <c r="JEH55" s="124"/>
      <c r="JEI55" s="124"/>
      <c r="JEJ55" s="124"/>
      <c r="JEK55" s="124"/>
      <c r="JEL55" s="124"/>
      <c r="JEM55" s="124"/>
      <c r="JEN55" s="124"/>
      <c r="JEO55" s="124"/>
      <c r="JEP55" s="124"/>
      <c r="JEQ55" s="124"/>
      <c r="JER55" s="124"/>
      <c r="JES55" s="124"/>
      <c r="JET55" s="124"/>
      <c r="JEU55" s="124"/>
      <c r="JEV55" s="124"/>
      <c r="JEW55" s="124"/>
      <c r="JEX55" s="124"/>
      <c r="JEY55" s="124"/>
      <c r="JEZ55" s="124"/>
      <c r="JFA55" s="124"/>
      <c r="JFB55" s="124"/>
      <c r="JFC55" s="124"/>
      <c r="JFD55" s="124"/>
      <c r="JFE55" s="124"/>
      <c r="JFF55" s="124"/>
      <c r="JFG55" s="124"/>
      <c r="JFH55" s="124"/>
      <c r="JFI55" s="124"/>
      <c r="JFJ55" s="124"/>
      <c r="JFK55" s="124"/>
      <c r="JFL55" s="124"/>
      <c r="JFM55" s="124"/>
      <c r="JFN55" s="124"/>
      <c r="JFO55" s="124"/>
      <c r="JFP55" s="124"/>
      <c r="JFQ55" s="124"/>
      <c r="JFR55" s="124"/>
      <c r="JFS55" s="124"/>
      <c r="JFT55" s="124"/>
      <c r="JFU55" s="124"/>
      <c r="JFV55" s="124"/>
      <c r="JFW55" s="124"/>
      <c r="JFX55" s="124"/>
      <c r="JFY55" s="124"/>
      <c r="JFZ55" s="124"/>
      <c r="JGA55" s="124"/>
      <c r="JGB55" s="124"/>
      <c r="JGC55" s="124"/>
      <c r="JGD55" s="124"/>
      <c r="JGE55" s="124"/>
      <c r="JGF55" s="124"/>
      <c r="JGG55" s="124"/>
      <c r="JGH55" s="124"/>
      <c r="JGI55" s="124"/>
      <c r="JGJ55" s="124"/>
      <c r="JGK55" s="124"/>
      <c r="JGL55" s="124"/>
      <c r="JGM55" s="124"/>
      <c r="JGN55" s="124"/>
      <c r="JGO55" s="124"/>
      <c r="JGP55" s="124"/>
      <c r="JGQ55" s="124"/>
      <c r="JGR55" s="124"/>
      <c r="JGS55" s="124"/>
      <c r="JGT55" s="124"/>
      <c r="JGU55" s="124"/>
      <c r="JGV55" s="124"/>
      <c r="JGW55" s="124"/>
      <c r="JGX55" s="124"/>
      <c r="JGY55" s="124"/>
      <c r="JGZ55" s="124"/>
      <c r="JHA55" s="124"/>
      <c r="JHB55" s="124"/>
      <c r="JHC55" s="124"/>
      <c r="JHD55" s="124"/>
      <c r="JHE55" s="124"/>
      <c r="JHF55" s="124"/>
      <c r="JHG55" s="124"/>
      <c r="JHH55" s="124"/>
      <c r="JHI55" s="124"/>
      <c r="JHJ55" s="124"/>
      <c r="JHK55" s="124"/>
      <c r="JHL55" s="124"/>
      <c r="JHM55" s="124"/>
      <c r="JHN55" s="124"/>
      <c r="JHO55" s="124"/>
      <c r="JHP55" s="124"/>
      <c r="JHQ55" s="124"/>
      <c r="JHR55" s="124"/>
      <c r="JHS55" s="124"/>
      <c r="JHT55" s="124"/>
      <c r="JHU55" s="124"/>
      <c r="JHV55" s="124"/>
      <c r="JHW55" s="124"/>
      <c r="JHX55" s="124"/>
      <c r="JHY55" s="124"/>
      <c r="JHZ55" s="124"/>
      <c r="JIA55" s="124"/>
      <c r="JIB55" s="124"/>
      <c r="JIC55" s="124"/>
      <c r="JID55" s="124"/>
      <c r="JIE55" s="124"/>
      <c r="JIF55" s="124"/>
      <c r="JIG55" s="124"/>
      <c r="JIH55" s="124"/>
      <c r="JII55" s="124"/>
      <c r="JIJ55" s="124"/>
      <c r="JIK55" s="124"/>
      <c r="JIL55" s="124"/>
      <c r="JIM55" s="124"/>
      <c r="JIN55" s="124"/>
      <c r="JIO55" s="124"/>
      <c r="JIP55" s="124"/>
      <c r="JIQ55" s="124"/>
      <c r="JIR55" s="124"/>
      <c r="JIS55" s="124"/>
      <c r="JIT55" s="124"/>
      <c r="JIU55" s="124"/>
      <c r="JIV55" s="124"/>
      <c r="JIW55" s="124"/>
      <c r="JIX55" s="124"/>
      <c r="JIY55" s="124"/>
      <c r="JIZ55" s="124"/>
      <c r="JJA55" s="124"/>
      <c r="JJB55" s="124"/>
      <c r="JJC55" s="124"/>
      <c r="JJD55" s="124"/>
      <c r="JJE55" s="124"/>
      <c r="JJF55" s="124"/>
      <c r="JJG55" s="124"/>
      <c r="JJH55" s="124"/>
      <c r="JJI55" s="124"/>
      <c r="JJJ55" s="124"/>
      <c r="JJK55" s="124"/>
      <c r="JJL55" s="124"/>
      <c r="JJM55" s="124"/>
      <c r="JJN55" s="124"/>
      <c r="JJO55" s="124"/>
      <c r="JJP55" s="124"/>
      <c r="JJQ55" s="124"/>
      <c r="JJR55" s="124"/>
      <c r="JJS55" s="124"/>
      <c r="JJT55" s="124"/>
      <c r="JJU55" s="124"/>
      <c r="JJV55" s="124"/>
      <c r="JJW55" s="124"/>
      <c r="JJX55" s="124"/>
      <c r="JJY55" s="124"/>
      <c r="JJZ55" s="124"/>
      <c r="JKA55" s="124"/>
      <c r="JKB55" s="124"/>
      <c r="JKC55" s="124"/>
      <c r="JKD55" s="124"/>
      <c r="JKE55" s="124"/>
      <c r="JKF55" s="124"/>
      <c r="JKG55" s="124"/>
      <c r="JKH55" s="124"/>
      <c r="JKI55" s="124"/>
      <c r="JKJ55" s="124"/>
      <c r="JKK55" s="124"/>
      <c r="JKL55" s="124"/>
      <c r="JKM55" s="124"/>
      <c r="JKN55" s="124"/>
      <c r="JKO55" s="124"/>
      <c r="JKP55" s="124"/>
      <c r="JKQ55" s="124"/>
      <c r="JKR55" s="124"/>
      <c r="JKS55" s="124"/>
      <c r="JKT55" s="124"/>
      <c r="JKU55" s="124"/>
      <c r="JKV55" s="124"/>
      <c r="JKW55" s="124"/>
      <c r="JKX55" s="124"/>
      <c r="JKY55" s="124"/>
      <c r="JKZ55" s="124"/>
      <c r="JLA55" s="124"/>
      <c r="JLB55" s="124"/>
      <c r="JLC55" s="124"/>
      <c r="JLD55" s="124"/>
      <c r="JLE55" s="124"/>
      <c r="JLF55" s="124"/>
      <c r="JLG55" s="124"/>
      <c r="JLH55" s="124"/>
      <c r="JLI55" s="124"/>
      <c r="JLJ55" s="124"/>
      <c r="JLK55" s="124"/>
      <c r="JLL55" s="124"/>
      <c r="JLM55" s="124"/>
      <c r="JLN55" s="124"/>
      <c r="JLO55" s="124"/>
      <c r="JLP55" s="124"/>
      <c r="JLQ55" s="124"/>
      <c r="JLR55" s="124"/>
      <c r="JLS55" s="124"/>
      <c r="JLT55" s="124"/>
      <c r="JLU55" s="124"/>
      <c r="JLV55" s="124"/>
      <c r="JLW55" s="124"/>
      <c r="JLX55" s="124"/>
      <c r="JLY55" s="124"/>
      <c r="JLZ55" s="124"/>
      <c r="JMA55" s="124"/>
      <c r="JMB55" s="124"/>
      <c r="JMC55" s="124"/>
      <c r="JMD55" s="124"/>
      <c r="JME55" s="124"/>
      <c r="JMF55" s="124"/>
      <c r="JMG55" s="124"/>
      <c r="JMH55" s="124"/>
      <c r="JMI55" s="124"/>
      <c r="JMJ55" s="124"/>
      <c r="JMK55" s="124"/>
      <c r="JML55" s="124"/>
      <c r="JMM55" s="124"/>
      <c r="JMN55" s="124"/>
      <c r="JMO55" s="124"/>
      <c r="JMP55" s="124"/>
      <c r="JMQ55" s="124"/>
      <c r="JMR55" s="124"/>
      <c r="JMS55" s="124"/>
      <c r="JMT55" s="124"/>
      <c r="JMU55" s="124"/>
      <c r="JMV55" s="124"/>
      <c r="JMW55" s="124"/>
      <c r="JMX55" s="124"/>
      <c r="JMY55" s="124"/>
      <c r="JMZ55" s="124"/>
      <c r="JNA55" s="124"/>
      <c r="JNB55" s="124"/>
      <c r="JNC55" s="124"/>
      <c r="JND55" s="124"/>
      <c r="JNE55" s="124"/>
      <c r="JNF55" s="124"/>
      <c r="JNG55" s="124"/>
      <c r="JNH55" s="124"/>
      <c r="JNI55" s="124"/>
      <c r="JNJ55" s="124"/>
      <c r="JNK55" s="124"/>
      <c r="JNL55" s="124"/>
      <c r="JNM55" s="124"/>
      <c r="JNN55" s="124"/>
      <c r="JNO55" s="124"/>
      <c r="JNP55" s="124"/>
      <c r="JNQ55" s="124"/>
      <c r="JNR55" s="124"/>
      <c r="JNS55" s="124"/>
      <c r="JNT55" s="124"/>
      <c r="JNU55" s="124"/>
      <c r="JNV55" s="124"/>
      <c r="JNW55" s="124"/>
      <c r="JNX55" s="124"/>
      <c r="JNY55" s="124"/>
      <c r="JNZ55" s="124"/>
      <c r="JOA55" s="124"/>
      <c r="JOB55" s="124"/>
      <c r="JOC55" s="124"/>
      <c r="JOD55" s="124"/>
      <c r="JOE55" s="124"/>
      <c r="JOF55" s="124"/>
      <c r="JOG55" s="124"/>
      <c r="JOH55" s="124"/>
      <c r="JOI55" s="124"/>
      <c r="JOJ55" s="124"/>
      <c r="JOK55" s="124"/>
      <c r="JOL55" s="124"/>
      <c r="JOM55" s="124"/>
      <c r="JON55" s="124"/>
      <c r="JOO55" s="124"/>
      <c r="JOP55" s="124"/>
      <c r="JOQ55" s="124"/>
      <c r="JOR55" s="124"/>
      <c r="JOS55" s="124"/>
      <c r="JOT55" s="124"/>
      <c r="JOU55" s="124"/>
      <c r="JOV55" s="124"/>
      <c r="JOW55" s="124"/>
      <c r="JOX55" s="124"/>
      <c r="JOY55" s="124"/>
      <c r="JOZ55" s="124"/>
      <c r="JPA55" s="124"/>
      <c r="JPB55" s="124"/>
      <c r="JPC55" s="124"/>
      <c r="JPD55" s="124"/>
      <c r="JPE55" s="124"/>
      <c r="JPF55" s="124"/>
      <c r="JPG55" s="124"/>
      <c r="JPH55" s="124"/>
      <c r="JPI55" s="124"/>
      <c r="JPJ55" s="124"/>
      <c r="JPK55" s="124"/>
      <c r="JPL55" s="124"/>
      <c r="JPM55" s="124"/>
      <c r="JPN55" s="124"/>
      <c r="JPO55" s="124"/>
      <c r="JPP55" s="124"/>
      <c r="JPQ55" s="124"/>
      <c r="JPR55" s="124"/>
      <c r="JPS55" s="124"/>
      <c r="JPT55" s="124"/>
      <c r="JPU55" s="124"/>
      <c r="JPV55" s="124"/>
      <c r="JPW55" s="124"/>
      <c r="JPX55" s="124"/>
      <c r="JPY55" s="124"/>
      <c r="JPZ55" s="124"/>
      <c r="JQA55" s="124"/>
      <c r="JQB55" s="124"/>
      <c r="JQC55" s="124"/>
      <c r="JQD55" s="124"/>
      <c r="JQE55" s="124"/>
      <c r="JQF55" s="124"/>
      <c r="JQG55" s="124"/>
      <c r="JQH55" s="124"/>
      <c r="JQI55" s="124"/>
      <c r="JQJ55" s="124"/>
      <c r="JQK55" s="124"/>
      <c r="JQL55" s="124"/>
      <c r="JQM55" s="124"/>
      <c r="JQN55" s="124"/>
      <c r="JQO55" s="124"/>
      <c r="JQP55" s="124"/>
      <c r="JQQ55" s="124"/>
      <c r="JQR55" s="124"/>
      <c r="JQS55" s="124"/>
      <c r="JQT55" s="124"/>
      <c r="JQU55" s="124"/>
      <c r="JQV55" s="124"/>
      <c r="JQW55" s="124"/>
      <c r="JQX55" s="124"/>
      <c r="JQY55" s="124"/>
      <c r="JQZ55" s="124"/>
      <c r="JRA55" s="124"/>
      <c r="JRB55" s="124"/>
      <c r="JRC55" s="124"/>
      <c r="JRD55" s="124"/>
      <c r="JRE55" s="124"/>
      <c r="JRF55" s="124"/>
      <c r="JRG55" s="124"/>
      <c r="JRH55" s="124"/>
      <c r="JRI55" s="124"/>
      <c r="JRJ55" s="124"/>
      <c r="JRK55" s="124"/>
      <c r="JRL55" s="124"/>
      <c r="JRM55" s="124"/>
      <c r="JRN55" s="124"/>
      <c r="JRO55" s="124"/>
      <c r="JRP55" s="124"/>
      <c r="JRQ55" s="124"/>
      <c r="JRR55" s="124"/>
      <c r="JRS55" s="124"/>
      <c r="JRT55" s="124"/>
      <c r="JRU55" s="124"/>
      <c r="JRV55" s="124"/>
      <c r="JRW55" s="124"/>
      <c r="JRX55" s="124"/>
      <c r="JRY55" s="124"/>
      <c r="JRZ55" s="124"/>
      <c r="JSA55" s="124"/>
      <c r="JSB55" s="124"/>
      <c r="JSC55" s="124"/>
      <c r="JSD55" s="124"/>
      <c r="JSE55" s="124"/>
      <c r="JSF55" s="124"/>
      <c r="JSG55" s="124"/>
      <c r="JSH55" s="124"/>
      <c r="JSI55" s="124"/>
      <c r="JSJ55" s="124"/>
      <c r="JSK55" s="124"/>
      <c r="JSL55" s="124"/>
      <c r="JSM55" s="124"/>
      <c r="JSN55" s="124"/>
      <c r="JSO55" s="124"/>
      <c r="JSP55" s="124"/>
      <c r="JSQ55" s="124"/>
      <c r="JSR55" s="124"/>
      <c r="JSS55" s="124"/>
      <c r="JST55" s="124"/>
      <c r="JSU55" s="124"/>
      <c r="JSV55" s="124"/>
      <c r="JSW55" s="124"/>
      <c r="JSX55" s="124"/>
      <c r="JSY55" s="124"/>
      <c r="JSZ55" s="124"/>
      <c r="JTA55" s="124"/>
      <c r="JTB55" s="124"/>
      <c r="JTC55" s="124"/>
      <c r="JTD55" s="124"/>
      <c r="JTE55" s="124"/>
      <c r="JTF55" s="124"/>
      <c r="JTG55" s="124"/>
      <c r="JTH55" s="124"/>
      <c r="JTI55" s="124"/>
      <c r="JTJ55" s="124"/>
      <c r="JTK55" s="124"/>
      <c r="JTL55" s="124"/>
      <c r="JTM55" s="124"/>
      <c r="JTN55" s="124"/>
      <c r="JTO55" s="124"/>
      <c r="JTP55" s="124"/>
      <c r="JTQ55" s="124"/>
      <c r="JTR55" s="124"/>
      <c r="JTS55" s="124"/>
      <c r="JTT55" s="124"/>
      <c r="JTU55" s="124"/>
      <c r="JTV55" s="124"/>
      <c r="JTW55" s="124"/>
      <c r="JTX55" s="124"/>
      <c r="JTY55" s="124"/>
      <c r="JTZ55" s="124"/>
      <c r="JUA55" s="124"/>
      <c r="JUB55" s="124"/>
      <c r="JUC55" s="124"/>
      <c r="JUD55" s="124"/>
      <c r="JUE55" s="124"/>
      <c r="JUF55" s="124"/>
      <c r="JUG55" s="124"/>
      <c r="JUH55" s="124"/>
      <c r="JUI55" s="124"/>
      <c r="JUJ55" s="124"/>
      <c r="JUK55" s="124"/>
      <c r="JUL55" s="124"/>
      <c r="JUM55" s="124"/>
      <c r="JUN55" s="124"/>
      <c r="JUO55" s="124"/>
      <c r="JUP55" s="124"/>
      <c r="JUQ55" s="124"/>
      <c r="JUR55" s="124"/>
      <c r="JUS55" s="124"/>
      <c r="JUT55" s="124"/>
      <c r="JUU55" s="124"/>
      <c r="JUV55" s="124"/>
      <c r="JUW55" s="124"/>
      <c r="JUX55" s="124"/>
      <c r="JUY55" s="124"/>
      <c r="JUZ55" s="124"/>
      <c r="JVA55" s="124"/>
      <c r="JVB55" s="124"/>
      <c r="JVC55" s="124"/>
      <c r="JVD55" s="124"/>
      <c r="JVE55" s="124"/>
      <c r="JVF55" s="124"/>
      <c r="JVG55" s="124"/>
      <c r="JVH55" s="124"/>
      <c r="JVI55" s="124"/>
      <c r="JVJ55" s="124"/>
      <c r="JVK55" s="124"/>
      <c r="JVL55" s="124"/>
      <c r="JVM55" s="124"/>
      <c r="JVN55" s="124"/>
      <c r="JVO55" s="124"/>
      <c r="JVP55" s="124"/>
      <c r="JVQ55" s="124"/>
      <c r="JVR55" s="124"/>
      <c r="JVS55" s="124"/>
      <c r="JVT55" s="124"/>
      <c r="JVU55" s="124"/>
      <c r="JVV55" s="124"/>
      <c r="JVW55" s="124"/>
      <c r="JVX55" s="124"/>
      <c r="JVY55" s="124"/>
      <c r="JVZ55" s="124"/>
      <c r="JWA55" s="124"/>
      <c r="JWB55" s="124"/>
      <c r="JWC55" s="124"/>
      <c r="JWD55" s="124"/>
      <c r="JWE55" s="124"/>
      <c r="JWF55" s="124"/>
      <c r="JWG55" s="124"/>
      <c r="JWH55" s="124"/>
      <c r="JWI55" s="124"/>
      <c r="JWJ55" s="124"/>
      <c r="JWK55" s="124"/>
      <c r="JWL55" s="124"/>
      <c r="JWM55" s="124"/>
      <c r="JWN55" s="124"/>
      <c r="JWO55" s="124"/>
      <c r="JWP55" s="124"/>
      <c r="JWQ55" s="124"/>
      <c r="JWR55" s="124"/>
      <c r="JWS55" s="124"/>
      <c r="JWT55" s="124"/>
      <c r="JWU55" s="124"/>
      <c r="JWV55" s="124"/>
      <c r="JWW55" s="124"/>
      <c r="JWX55" s="124"/>
      <c r="JWY55" s="124"/>
      <c r="JWZ55" s="124"/>
      <c r="JXA55" s="124"/>
      <c r="JXB55" s="124"/>
      <c r="JXC55" s="124"/>
      <c r="JXD55" s="124"/>
      <c r="JXE55" s="124"/>
      <c r="JXF55" s="124"/>
      <c r="JXG55" s="124"/>
      <c r="JXH55" s="124"/>
      <c r="JXI55" s="124"/>
      <c r="JXJ55" s="124"/>
      <c r="JXK55" s="124"/>
      <c r="JXL55" s="124"/>
      <c r="JXM55" s="124"/>
      <c r="JXN55" s="124"/>
      <c r="JXO55" s="124"/>
      <c r="JXP55" s="124"/>
      <c r="JXQ55" s="124"/>
      <c r="JXR55" s="124"/>
      <c r="JXS55" s="124"/>
      <c r="JXT55" s="124"/>
      <c r="JXU55" s="124"/>
      <c r="JXV55" s="124"/>
      <c r="JXW55" s="124"/>
      <c r="JXX55" s="124"/>
      <c r="JXY55" s="124"/>
      <c r="JXZ55" s="124"/>
      <c r="JYA55" s="124"/>
      <c r="JYB55" s="124"/>
      <c r="JYC55" s="124"/>
      <c r="JYD55" s="124"/>
      <c r="JYE55" s="124"/>
      <c r="JYF55" s="124"/>
      <c r="JYG55" s="124"/>
      <c r="JYH55" s="124"/>
      <c r="JYI55" s="124"/>
      <c r="JYJ55" s="124"/>
      <c r="JYK55" s="124"/>
      <c r="JYL55" s="124"/>
      <c r="JYM55" s="124"/>
      <c r="JYN55" s="124"/>
      <c r="JYO55" s="124"/>
      <c r="JYP55" s="124"/>
      <c r="JYQ55" s="124"/>
      <c r="JYR55" s="124"/>
      <c r="JYS55" s="124"/>
      <c r="JYT55" s="124"/>
      <c r="JYU55" s="124"/>
      <c r="JYV55" s="124"/>
      <c r="JYW55" s="124"/>
      <c r="JYX55" s="124"/>
      <c r="JYY55" s="124"/>
      <c r="JYZ55" s="124"/>
      <c r="JZA55" s="124"/>
      <c r="JZB55" s="124"/>
      <c r="JZC55" s="124"/>
      <c r="JZD55" s="124"/>
      <c r="JZE55" s="124"/>
      <c r="JZF55" s="124"/>
      <c r="JZG55" s="124"/>
      <c r="JZH55" s="124"/>
      <c r="JZI55" s="124"/>
      <c r="JZJ55" s="124"/>
      <c r="JZK55" s="124"/>
      <c r="JZL55" s="124"/>
      <c r="JZM55" s="124"/>
      <c r="JZN55" s="124"/>
      <c r="JZO55" s="124"/>
      <c r="JZP55" s="124"/>
      <c r="JZQ55" s="124"/>
      <c r="JZR55" s="124"/>
      <c r="JZS55" s="124"/>
      <c r="JZT55" s="124"/>
      <c r="JZU55" s="124"/>
      <c r="JZV55" s="124"/>
      <c r="JZW55" s="124"/>
      <c r="JZX55" s="124"/>
      <c r="JZY55" s="124"/>
      <c r="JZZ55" s="124"/>
      <c r="KAA55" s="124"/>
      <c r="KAB55" s="124"/>
      <c r="KAC55" s="124"/>
      <c r="KAD55" s="124"/>
      <c r="KAE55" s="124"/>
      <c r="KAF55" s="124"/>
      <c r="KAG55" s="124"/>
      <c r="KAH55" s="124"/>
      <c r="KAI55" s="124"/>
      <c r="KAJ55" s="124"/>
      <c r="KAK55" s="124"/>
      <c r="KAL55" s="124"/>
      <c r="KAM55" s="124"/>
      <c r="KAN55" s="124"/>
      <c r="KAO55" s="124"/>
      <c r="KAP55" s="124"/>
      <c r="KAQ55" s="124"/>
      <c r="KAR55" s="124"/>
      <c r="KAS55" s="124"/>
      <c r="KAT55" s="124"/>
      <c r="KAU55" s="124"/>
      <c r="KAV55" s="124"/>
      <c r="KAW55" s="124"/>
      <c r="KAX55" s="124"/>
      <c r="KAY55" s="124"/>
      <c r="KAZ55" s="124"/>
      <c r="KBA55" s="124"/>
      <c r="KBB55" s="124"/>
      <c r="KBC55" s="124"/>
      <c r="KBD55" s="124"/>
      <c r="KBE55" s="124"/>
      <c r="KBF55" s="124"/>
      <c r="KBG55" s="124"/>
      <c r="KBH55" s="124"/>
      <c r="KBI55" s="124"/>
      <c r="KBJ55" s="124"/>
      <c r="KBK55" s="124"/>
      <c r="KBL55" s="124"/>
      <c r="KBM55" s="124"/>
      <c r="KBN55" s="124"/>
      <c r="KBO55" s="124"/>
      <c r="KBP55" s="124"/>
      <c r="KBQ55" s="124"/>
      <c r="KBR55" s="124"/>
      <c r="KBS55" s="124"/>
      <c r="KBT55" s="124"/>
      <c r="KBU55" s="124"/>
      <c r="KBV55" s="124"/>
      <c r="KBW55" s="124"/>
      <c r="KBX55" s="124"/>
      <c r="KBY55" s="124"/>
      <c r="KBZ55" s="124"/>
      <c r="KCA55" s="124"/>
      <c r="KCB55" s="124"/>
      <c r="KCC55" s="124"/>
      <c r="KCD55" s="124"/>
      <c r="KCE55" s="124"/>
      <c r="KCF55" s="124"/>
      <c r="KCG55" s="124"/>
      <c r="KCH55" s="124"/>
      <c r="KCI55" s="124"/>
      <c r="KCJ55" s="124"/>
      <c r="KCK55" s="124"/>
      <c r="KCL55" s="124"/>
      <c r="KCM55" s="124"/>
      <c r="KCN55" s="124"/>
      <c r="KCO55" s="124"/>
      <c r="KCP55" s="124"/>
      <c r="KCQ55" s="124"/>
      <c r="KCR55" s="124"/>
      <c r="KCS55" s="124"/>
      <c r="KCT55" s="124"/>
      <c r="KCU55" s="124"/>
      <c r="KCV55" s="124"/>
      <c r="KCW55" s="124"/>
      <c r="KCX55" s="124"/>
      <c r="KCY55" s="124"/>
      <c r="KCZ55" s="124"/>
      <c r="KDA55" s="124"/>
      <c r="KDB55" s="124"/>
      <c r="KDC55" s="124"/>
      <c r="KDD55" s="124"/>
      <c r="KDE55" s="124"/>
      <c r="KDF55" s="124"/>
      <c r="KDG55" s="124"/>
      <c r="KDH55" s="124"/>
      <c r="KDI55" s="124"/>
      <c r="KDJ55" s="124"/>
      <c r="KDK55" s="124"/>
      <c r="KDL55" s="124"/>
      <c r="KDM55" s="124"/>
      <c r="KDN55" s="124"/>
      <c r="KDO55" s="124"/>
      <c r="KDP55" s="124"/>
      <c r="KDQ55" s="124"/>
      <c r="KDR55" s="124"/>
      <c r="KDS55" s="124"/>
      <c r="KDT55" s="124"/>
      <c r="KDU55" s="124"/>
      <c r="KDV55" s="124"/>
      <c r="KDW55" s="124"/>
      <c r="KDX55" s="124"/>
      <c r="KDY55" s="124"/>
      <c r="KDZ55" s="124"/>
      <c r="KEA55" s="124"/>
      <c r="KEB55" s="124"/>
      <c r="KEC55" s="124"/>
      <c r="KED55" s="124"/>
      <c r="KEE55" s="124"/>
      <c r="KEF55" s="124"/>
      <c r="KEG55" s="124"/>
      <c r="KEH55" s="124"/>
      <c r="KEI55" s="124"/>
      <c r="KEJ55" s="124"/>
      <c r="KEK55" s="124"/>
      <c r="KEL55" s="124"/>
      <c r="KEM55" s="124"/>
      <c r="KEN55" s="124"/>
      <c r="KEO55" s="124"/>
      <c r="KEP55" s="124"/>
      <c r="KEQ55" s="124"/>
      <c r="KER55" s="124"/>
      <c r="KES55" s="124"/>
      <c r="KET55" s="124"/>
      <c r="KEU55" s="124"/>
      <c r="KEV55" s="124"/>
      <c r="KEW55" s="124"/>
      <c r="KEX55" s="124"/>
      <c r="KEY55" s="124"/>
      <c r="KEZ55" s="124"/>
      <c r="KFA55" s="124"/>
      <c r="KFB55" s="124"/>
      <c r="KFC55" s="124"/>
      <c r="KFD55" s="124"/>
      <c r="KFE55" s="124"/>
      <c r="KFF55" s="124"/>
      <c r="KFG55" s="124"/>
      <c r="KFH55" s="124"/>
      <c r="KFI55" s="124"/>
      <c r="KFJ55" s="124"/>
      <c r="KFK55" s="124"/>
      <c r="KFL55" s="124"/>
      <c r="KFM55" s="124"/>
      <c r="KFN55" s="124"/>
      <c r="KFO55" s="124"/>
      <c r="KFP55" s="124"/>
      <c r="KFQ55" s="124"/>
      <c r="KFR55" s="124"/>
      <c r="KFS55" s="124"/>
      <c r="KFT55" s="124"/>
      <c r="KFU55" s="124"/>
      <c r="KFV55" s="124"/>
      <c r="KFW55" s="124"/>
      <c r="KFX55" s="124"/>
      <c r="KFY55" s="124"/>
      <c r="KFZ55" s="124"/>
      <c r="KGA55" s="124"/>
      <c r="KGB55" s="124"/>
      <c r="KGC55" s="124"/>
      <c r="KGD55" s="124"/>
      <c r="KGE55" s="124"/>
      <c r="KGF55" s="124"/>
      <c r="KGG55" s="124"/>
      <c r="KGH55" s="124"/>
      <c r="KGI55" s="124"/>
      <c r="KGJ55" s="124"/>
      <c r="KGK55" s="124"/>
      <c r="KGL55" s="124"/>
      <c r="KGM55" s="124"/>
      <c r="KGN55" s="124"/>
      <c r="KGO55" s="124"/>
      <c r="KGP55" s="124"/>
      <c r="KGQ55" s="124"/>
      <c r="KGR55" s="124"/>
      <c r="KGS55" s="124"/>
      <c r="KGT55" s="124"/>
      <c r="KGU55" s="124"/>
      <c r="KGV55" s="124"/>
      <c r="KGW55" s="124"/>
      <c r="KGX55" s="124"/>
      <c r="KGY55" s="124"/>
      <c r="KGZ55" s="124"/>
      <c r="KHA55" s="124"/>
      <c r="KHB55" s="124"/>
      <c r="KHC55" s="124"/>
      <c r="KHD55" s="124"/>
      <c r="KHE55" s="124"/>
      <c r="KHF55" s="124"/>
      <c r="KHG55" s="124"/>
      <c r="KHH55" s="124"/>
      <c r="KHI55" s="124"/>
      <c r="KHJ55" s="124"/>
      <c r="KHK55" s="124"/>
      <c r="KHL55" s="124"/>
      <c r="KHM55" s="124"/>
      <c r="KHN55" s="124"/>
      <c r="KHO55" s="124"/>
      <c r="KHP55" s="124"/>
      <c r="KHQ55" s="124"/>
      <c r="KHR55" s="124"/>
      <c r="KHS55" s="124"/>
      <c r="KHT55" s="124"/>
      <c r="KHU55" s="124"/>
      <c r="KHV55" s="124"/>
      <c r="KHW55" s="124"/>
      <c r="KHX55" s="124"/>
      <c r="KHY55" s="124"/>
      <c r="KHZ55" s="124"/>
      <c r="KIA55" s="124"/>
      <c r="KIB55" s="124"/>
      <c r="KIC55" s="124"/>
      <c r="KID55" s="124"/>
      <c r="KIE55" s="124"/>
      <c r="KIF55" s="124"/>
      <c r="KIG55" s="124"/>
      <c r="KIH55" s="124"/>
      <c r="KII55" s="124"/>
      <c r="KIJ55" s="124"/>
      <c r="KIK55" s="124"/>
      <c r="KIL55" s="124"/>
      <c r="KIM55" s="124"/>
      <c r="KIN55" s="124"/>
      <c r="KIO55" s="124"/>
      <c r="KIP55" s="124"/>
      <c r="KIQ55" s="124"/>
      <c r="KIR55" s="124"/>
      <c r="KIS55" s="124"/>
      <c r="KIT55" s="124"/>
      <c r="KIU55" s="124"/>
      <c r="KIV55" s="124"/>
      <c r="KIW55" s="124"/>
      <c r="KIX55" s="124"/>
      <c r="KIY55" s="124"/>
      <c r="KIZ55" s="124"/>
      <c r="KJA55" s="124"/>
      <c r="KJB55" s="124"/>
      <c r="KJC55" s="124"/>
      <c r="KJD55" s="124"/>
      <c r="KJE55" s="124"/>
      <c r="KJF55" s="124"/>
      <c r="KJG55" s="124"/>
      <c r="KJH55" s="124"/>
      <c r="KJI55" s="124"/>
      <c r="KJJ55" s="124"/>
      <c r="KJK55" s="124"/>
      <c r="KJL55" s="124"/>
      <c r="KJM55" s="124"/>
      <c r="KJN55" s="124"/>
      <c r="KJO55" s="124"/>
      <c r="KJP55" s="124"/>
      <c r="KJQ55" s="124"/>
      <c r="KJR55" s="124"/>
      <c r="KJS55" s="124"/>
      <c r="KJT55" s="124"/>
      <c r="KJU55" s="124"/>
      <c r="KJV55" s="124"/>
      <c r="KJW55" s="124"/>
      <c r="KJX55" s="124"/>
      <c r="KJY55" s="124"/>
      <c r="KJZ55" s="124"/>
      <c r="KKA55" s="124"/>
      <c r="KKB55" s="124"/>
      <c r="KKC55" s="124"/>
      <c r="KKD55" s="124"/>
      <c r="KKE55" s="124"/>
      <c r="KKF55" s="124"/>
      <c r="KKG55" s="124"/>
      <c r="KKH55" s="124"/>
      <c r="KKI55" s="124"/>
      <c r="KKJ55" s="124"/>
      <c r="KKK55" s="124"/>
      <c r="KKL55" s="124"/>
      <c r="KKM55" s="124"/>
      <c r="KKN55" s="124"/>
      <c r="KKO55" s="124"/>
      <c r="KKP55" s="124"/>
      <c r="KKQ55" s="124"/>
      <c r="KKR55" s="124"/>
      <c r="KKS55" s="124"/>
      <c r="KKT55" s="124"/>
      <c r="KKU55" s="124"/>
      <c r="KKV55" s="124"/>
      <c r="KKW55" s="124"/>
      <c r="KKX55" s="124"/>
      <c r="KKY55" s="124"/>
      <c r="KKZ55" s="124"/>
      <c r="KLA55" s="124"/>
      <c r="KLB55" s="124"/>
      <c r="KLC55" s="124"/>
      <c r="KLD55" s="124"/>
      <c r="KLE55" s="124"/>
      <c r="KLF55" s="124"/>
      <c r="KLG55" s="124"/>
      <c r="KLH55" s="124"/>
      <c r="KLI55" s="124"/>
      <c r="KLJ55" s="124"/>
      <c r="KLK55" s="124"/>
      <c r="KLL55" s="124"/>
      <c r="KLM55" s="124"/>
      <c r="KLN55" s="124"/>
      <c r="KLO55" s="124"/>
      <c r="KLP55" s="124"/>
      <c r="KLQ55" s="124"/>
      <c r="KLR55" s="124"/>
      <c r="KLS55" s="124"/>
      <c r="KLT55" s="124"/>
      <c r="KLU55" s="124"/>
      <c r="KLV55" s="124"/>
      <c r="KLW55" s="124"/>
      <c r="KLX55" s="124"/>
      <c r="KLY55" s="124"/>
      <c r="KLZ55" s="124"/>
      <c r="KMA55" s="124"/>
      <c r="KMB55" s="124"/>
      <c r="KMC55" s="124"/>
      <c r="KMD55" s="124"/>
      <c r="KME55" s="124"/>
      <c r="KMF55" s="124"/>
      <c r="KMG55" s="124"/>
      <c r="KMH55" s="124"/>
      <c r="KMI55" s="124"/>
      <c r="KMJ55" s="124"/>
      <c r="KMK55" s="124"/>
      <c r="KML55" s="124"/>
      <c r="KMM55" s="124"/>
      <c r="KMN55" s="124"/>
      <c r="KMO55" s="124"/>
      <c r="KMP55" s="124"/>
      <c r="KMQ55" s="124"/>
      <c r="KMR55" s="124"/>
      <c r="KMS55" s="124"/>
      <c r="KMT55" s="124"/>
      <c r="KMU55" s="124"/>
      <c r="KMV55" s="124"/>
      <c r="KMW55" s="124"/>
      <c r="KMX55" s="124"/>
      <c r="KMY55" s="124"/>
      <c r="KMZ55" s="124"/>
      <c r="KNA55" s="124"/>
      <c r="KNB55" s="124"/>
      <c r="KNC55" s="124"/>
      <c r="KND55" s="124"/>
      <c r="KNE55" s="124"/>
      <c r="KNF55" s="124"/>
      <c r="KNG55" s="124"/>
      <c r="KNH55" s="124"/>
      <c r="KNI55" s="124"/>
      <c r="KNJ55" s="124"/>
      <c r="KNK55" s="124"/>
      <c r="KNL55" s="124"/>
      <c r="KNM55" s="124"/>
      <c r="KNN55" s="124"/>
      <c r="KNO55" s="124"/>
      <c r="KNP55" s="124"/>
      <c r="KNQ55" s="124"/>
      <c r="KNR55" s="124"/>
      <c r="KNS55" s="124"/>
      <c r="KNT55" s="124"/>
      <c r="KNU55" s="124"/>
      <c r="KNV55" s="124"/>
      <c r="KNW55" s="124"/>
      <c r="KNX55" s="124"/>
      <c r="KNY55" s="124"/>
      <c r="KNZ55" s="124"/>
      <c r="KOA55" s="124"/>
      <c r="KOB55" s="124"/>
      <c r="KOC55" s="124"/>
      <c r="KOD55" s="124"/>
      <c r="KOE55" s="124"/>
      <c r="KOF55" s="124"/>
      <c r="KOG55" s="124"/>
      <c r="KOH55" s="124"/>
      <c r="KOI55" s="124"/>
      <c r="KOJ55" s="124"/>
      <c r="KOK55" s="124"/>
      <c r="KOL55" s="124"/>
      <c r="KOM55" s="124"/>
      <c r="KON55" s="124"/>
      <c r="KOO55" s="124"/>
      <c r="KOP55" s="124"/>
      <c r="KOQ55" s="124"/>
      <c r="KOR55" s="124"/>
      <c r="KOS55" s="124"/>
      <c r="KOT55" s="124"/>
      <c r="KOU55" s="124"/>
      <c r="KOV55" s="124"/>
      <c r="KOW55" s="124"/>
      <c r="KOX55" s="124"/>
      <c r="KOY55" s="124"/>
      <c r="KOZ55" s="124"/>
      <c r="KPA55" s="124"/>
      <c r="KPB55" s="124"/>
      <c r="KPC55" s="124"/>
      <c r="KPD55" s="124"/>
      <c r="KPE55" s="124"/>
      <c r="KPF55" s="124"/>
      <c r="KPG55" s="124"/>
      <c r="KPH55" s="124"/>
      <c r="KPI55" s="124"/>
      <c r="KPJ55" s="124"/>
      <c r="KPK55" s="124"/>
      <c r="KPL55" s="124"/>
      <c r="KPM55" s="124"/>
      <c r="KPN55" s="124"/>
      <c r="KPO55" s="124"/>
      <c r="KPP55" s="124"/>
      <c r="KPQ55" s="124"/>
      <c r="KPR55" s="124"/>
      <c r="KPS55" s="124"/>
      <c r="KPT55" s="124"/>
      <c r="KPU55" s="124"/>
      <c r="KPV55" s="124"/>
      <c r="KPW55" s="124"/>
      <c r="KPX55" s="124"/>
      <c r="KPY55" s="124"/>
      <c r="KPZ55" s="124"/>
      <c r="KQA55" s="124"/>
      <c r="KQB55" s="124"/>
      <c r="KQC55" s="124"/>
      <c r="KQD55" s="124"/>
      <c r="KQE55" s="124"/>
      <c r="KQF55" s="124"/>
      <c r="KQG55" s="124"/>
      <c r="KQH55" s="124"/>
      <c r="KQI55" s="124"/>
      <c r="KQJ55" s="124"/>
      <c r="KQK55" s="124"/>
      <c r="KQL55" s="124"/>
      <c r="KQM55" s="124"/>
      <c r="KQN55" s="124"/>
      <c r="KQO55" s="124"/>
      <c r="KQP55" s="124"/>
      <c r="KQQ55" s="124"/>
      <c r="KQR55" s="124"/>
      <c r="KQS55" s="124"/>
      <c r="KQT55" s="124"/>
      <c r="KQU55" s="124"/>
      <c r="KQV55" s="124"/>
      <c r="KQW55" s="124"/>
      <c r="KQX55" s="124"/>
      <c r="KQY55" s="124"/>
      <c r="KQZ55" s="124"/>
      <c r="KRA55" s="124"/>
      <c r="KRB55" s="124"/>
      <c r="KRC55" s="124"/>
      <c r="KRD55" s="124"/>
      <c r="KRE55" s="124"/>
      <c r="KRF55" s="124"/>
      <c r="KRG55" s="124"/>
      <c r="KRH55" s="124"/>
      <c r="KRI55" s="124"/>
      <c r="KRJ55" s="124"/>
      <c r="KRK55" s="124"/>
      <c r="KRL55" s="124"/>
      <c r="KRM55" s="124"/>
      <c r="KRN55" s="124"/>
      <c r="KRO55" s="124"/>
      <c r="KRP55" s="124"/>
      <c r="KRQ55" s="124"/>
      <c r="KRR55" s="124"/>
      <c r="KRS55" s="124"/>
      <c r="KRT55" s="124"/>
      <c r="KRU55" s="124"/>
      <c r="KRV55" s="124"/>
      <c r="KRW55" s="124"/>
      <c r="KRX55" s="124"/>
      <c r="KRY55" s="124"/>
      <c r="KRZ55" s="124"/>
      <c r="KSA55" s="124"/>
      <c r="KSB55" s="124"/>
      <c r="KSC55" s="124"/>
      <c r="KSD55" s="124"/>
      <c r="KSE55" s="124"/>
      <c r="KSF55" s="124"/>
      <c r="KSG55" s="124"/>
      <c r="KSH55" s="124"/>
      <c r="KSI55" s="124"/>
      <c r="KSJ55" s="124"/>
      <c r="KSK55" s="124"/>
      <c r="KSL55" s="124"/>
      <c r="KSM55" s="124"/>
      <c r="KSN55" s="124"/>
      <c r="KSO55" s="124"/>
      <c r="KSP55" s="124"/>
      <c r="KSQ55" s="124"/>
      <c r="KSR55" s="124"/>
      <c r="KSS55" s="124"/>
      <c r="KST55" s="124"/>
      <c r="KSU55" s="124"/>
      <c r="KSV55" s="124"/>
      <c r="KSW55" s="124"/>
      <c r="KSX55" s="124"/>
      <c r="KSY55" s="124"/>
      <c r="KSZ55" s="124"/>
      <c r="KTA55" s="124"/>
      <c r="KTB55" s="124"/>
      <c r="KTC55" s="124"/>
      <c r="KTD55" s="124"/>
      <c r="KTE55" s="124"/>
      <c r="KTF55" s="124"/>
      <c r="KTG55" s="124"/>
      <c r="KTH55" s="124"/>
      <c r="KTI55" s="124"/>
      <c r="KTJ55" s="124"/>
      <c r="KTK55" s="124"/>
      <c r="KTL55" s="124"/>
      <c r="KTM55" s="124"/>
      <c r="KTN55" s="124"/>
      <c r="KTO55" s="124"/>
      <c r="KTP55" s="124"/>
      <c r="KTQ55" s="124"/>
      <c r="KTR55" s="124"/>
      <c r="KTS55" s="124"/>
      <c r="KTT55" s="124"/>
      <c r="KTU55" s="124"/>
      <c r="KTV55" s="124"/>
      <c r="KTW55" s="124"/>
      <c r="KTX55" s="124"/>
      <c r="KTY55" s="124"/>
      <c r="KTZ55" s="124"/>
      <c r="KUA55" s="124"/>
      <c r="KUB55" s="124"/>
      <c r="KUC55" s="124"/>
      <c r="KUD55" s="124"/>
      <c r="KUE55" s="124"/>
      <c r="KUF55" s="124"/>
      <c r="KUG55" s="124"/>
      <c r="KUH55" s="124"/>
      <c r="KUI55" s="124"/>
      <c r="KUJ55" s="124"/>
      <c r="KUK55" s="124"/>
      <c r="KUL55" s="124"/>
      <c r="KUM55" s="124"/>
      <c r="KUN55" s="124"/>
      <c r="KUO55" s="124"/>
      <c r="KUP55" s="124"/>
      <c r="KUQ55" s="124"/>
      <c r="KUR55" s="124"/>
      <c r="KUS55" s="124"/>
      <c r="KUT55" s="124"/>
      <c r="KUU55" s="124"/>
      <c r="KUV55" s="124"/>
      <c r="KUW55" s="124"/>
      <c r="KUX55" s="124"/>
      <c r="KUY55" s="124"/>
      <c r="KUZ55" s="124"/>
      <c r="KVA55" s="124"/>
      <c r="KVB55" s="124"/>
      <c r="KVC55" s="124"/>
      <c r="KVD55" s="124"/>
      <c r="KVE55" s="124"/>
      <c r="KVF55" s="124"/>
      <c r="KVG55" s="124"/>
      <c r="KVH55" s="124"/>
      <c r="KVI55" s="124"/>
      <c r="KVJ55" s="124"/>
      <c r="KVK55" s="124"/>
      <c r="KVL55" s="124"/>
      <c r="KVM55" s="124"/>
      <c r="KVN55" s="124"/>
      <c r="KVO55" s="124"/>
      <c r="KVP55" s="124"/>
      <c r="KVQ55" s="124"/>
      <c r="KVR55" s="124"/>
      <c r="KVS55" s="124"/>
      <c r="KVT55" s="124"/>
      <c r="KVU55" s="124"/>
      <c r="KVV55" s="124"/>
      <c r="KVW55" s="124"/>
      <c r="KVX55" s="124"/>
      <c r="KVY55" s="124"/>
      <c r="KVZ55" s="124"/>
      <c r="KWA55" s="124"/>
      <c r="KWB55" s="124"/>
      <c r="KWC55" s="124"/>
      <c r="KWD55" s="124"/>
      <c r="KWE55" s="124"/>
      <c r="KWF55" s="124"/>
      <c r="KWG55" s="124"/>
      <c r="KWH55" s="124"/>
      <c r="KWI55" s="124"/>
      <c r="KWJ55" s="124"/>
      <c r="KWK55" s="124"/>
      <c r="KWL55" s="124"/>
      <c r="KWM55" s="124"/>
      <c r="KWN55" s="124"/>
      <c r="KWO55" s="124"/>
      <c r="KWP55" s="124"/>
      <c r="KWQ55" s="124"/>
      <c r="KWR55" s="124"/>
      <c r="KWS55" s="124"/>
      <c r="KWT55" s="124"/>
      <c r="KWU55" s="124"/>
      <c r="KWV55" s="124"/>
      <c r="KWW55" s="124"/>
      <c r="KWX55" s="124"/>
      <c r="KWY55" s="124"/>
      <c r="KWZ55" s="124"/>
      <c r="KXA55" s="124"/>
      <c r="KXB55" s="124"/>
      <c r="KXC55" s="124"/>
      <c r="KXD55" s="124"/>
      <c r="KXE55" s="124"/>
      <c r="KXF55" s="124"/>
      <c r="KXG55" s="124"/>
      <c r="KXH55" s="124"/>
      <c r="KXI55" s="124"/>
      <c r="KXJ55" s="124"/>
      <c r="KXK55" s="124"/>
      <c r="KXL55" s="124"/>
      <c r="KXM55" s="124"/>
      <c r="KXN55" s="124"/>
      <c r="KXO55" s="124"/>
      <c r="KXP55" s="124"/>
      <c r="KXQ55" s="124"/>
      <c r="KXR55" s="124"/>
      <c r="KXS55" s="124"/>
      <c r="KXT55" s="124"/>
      <c r="KXU55" s="124"/>
      <c r="KXV55" s="124"/>
      <c r="KXW55" s="124"/>
      <c r="KXX55" s="124"/>
      <c r="KXY55" s="124"/>
      <c r="KXZ55" s="124"/>
      <c r="KYA55" s="124"/>
      <c r="KYB55" s="124"/>
      <c r="KYC55" s="124"/>
      <c r="KYD55" s="124"/>
      <c r="KYE55" s="124"/>
      <c r="KYF55" s="124"/>
      <c r="KYG55" s="124"/>
      <c r="KYH55" s="124"/>
      <c r="KYI55" s="124"/>
      <c r="KYJ55" s="124"/>
      <c r="KYK55" s="124"/>
      <c r="KYL55" s="124"/>
      <c r="KYM55" s="124"/>
      <c r="KYN55" s="124"/>
      <c r="KYO55" s="124"/>
      <c r="KYP55" s="124"/>
      <c r="KYQ55" s="124"/>
      <c r="KYR55" s="124"/>
      <c r="KYS55" s="124"/>
      <c r="KYT55" s="124"/>
      <c r="KYU55" s="124"/>
      <c r="KYV55" s="124"/>
      <c r="KYW55" s="124"/>
      <c r="KYX55" s="124"/>
      <c r="KYY55" s="124"/>
      <c r="KYZ55" s="124"/>
      <c r="KZA55" s="124"/>
      <c r="KZB55" s="124"/>
      <c r="KZC55" s="124"/>
      <c r="KZD55" s="124"/>
      <c r="KZE55" s="124"/>
      <c r="KZF55" s="124"/>
      <c r="KZG55" s="124"/>
      <c r="KZH55" s="124"/>
      <c r="KZI55" s="124"/>
      <c r="KZJ55" s="124"/>
      <c r="KZK55" s="124"/>
      <c r="KZL55" s="124"/>
      <c r="KZM55" s="124"/>
      <c r="KZN55" s="124"/>
      <c r="KZO55" s="124"/>
      <c r="KZP55" s="124"/>
      <c r="KZQ55" s="124"/>
      <c r="KZR55" s="124"/>
      <c r="KZS55" s="124"/>
      <c r="KZT55" s="124"/>
      <c r="KZU55" s="124"/>
      <c r="KZV55" s="124"/>
      <c r="KZW55" s="124"/>
      <c r="KZX55" s="124"/>
      <c r="KZY55" s="124"/>
      <c r="KZZ55" s="124"/>
      <c r="LAA55" s="124"/>
      <c r="LAB55" s="124"/>
      <c r="LAC55" s="124"/>
      <c r="LAD55" s="124"/>
      <c r="LAE55" s="124"/>
      <c r="LAF55" s="124"/>
      <c r="LAG55" s="124"/>
      <c r="LAH55" s="124"/>
      <c r="LAI55" s="124"/>
      <c r="LAJ55" s="124"/>
      <c r="LAK55" s="124"/>
      <c r="LAL55" s="124"/>
      <c r="LAM55" s="124"/>
      <c r="LAN55" s="124"/>
      <c r="LAO55" s="124"/>
      <c r="LAP55" s="124"/>
      <c r="LAQ55" s="124"/>
      <c r="LAR55" s="124"/>
      <c r="LAS55" s="124"/>
      <c r="LAT55" s="124"/>
      <c r="LAU55" s="124"/>
      <c r="LAV55" s="124"/>
      <c r="LAW55" s="124"/>
      <c r="LAX55" s="124"/>
      <c r="LAY55" s="124"/>
      <c r="LAZ55" s="124"/>
      <c r="LBA55" s="124"/>
      <c r="LBB55" s="124"/>
      <c r="LBC55" s="124"/>
      <c r="LBD55" s="124"/>
      <c r="LBE55" s="124"/>
      <c r="LBF55" s="124"/>
      <c r="LBG55" s="124"/>
      <c r="LBH55" s="124"/>
      <c r="LBI55" s="124"/>
      <c r="LBJ55" s="124"/>
      <c r="LBK55" s="124"/>
      <c r="LBL55" s="124"/>
      <c r="LBM55" s="124"/>
      <c r="LBN55" s="124"/>
      <c r="LBO55" s="124"/>
      <c r="LBP55" s="124"/>
      <c r="LBQ55" s="124"/>
      <c r="LBR55" s="124"/>
      <c r="LBS55" s="124"/>
      <c r="LBT55" s="124"/>
      <c r="LBU55" s="124"/>
      <c r="LBV55" s="124"/>
      <c r="LBW55" s="124"/>
      <c r="LBX55" s="124"/>
      <c r="LBY55" s="124"/>
      <c r="LBZ55" s="124"/>
      <c r="LCA55" s="124"/>
      <c r="LCB55" s="124"/>
      <c r="LCC55" s="124"/>
      <c r="LCD55" s="124"/>
      <c r="LCE55" s="124"/>
      <c r="LCF55" s="124"/>
      <c r="LCG55" s="124"/>
      <c r="LCH55" s="124"/>
      <c r="LCI55" s="124"/>
      <c r="LCJ55" s="124"/>
      <c r="LCK55" s="124"/>
      <c r="LCL55" s="124"/>
      <c r="LCM55" s="124"/>
      <c r="LCN55" s="124"/>
      <c r="LCO55" s="124"/>
      <c r="LCP55" s="124"/>
      <c r="LCQ55" s="124"/>
      <c r="LCR55" s="124"/>
      <c r="LCS55" s="124"/>
      <c r="LCT55" s="124"/>
      <c r="LCU55" s="124"/>
      <c r="LCV55" s="124"/>
      <c r="LCW55" s="124"/>
      <c r="LCX55" s="124"/>
      <c r="LCY55" s="124"/>
      <c r="LCZ55" s="124"/>
      <c r="LDA55" s="124"/>
      <c r="LDB55" s="124"/>
      <c r="LDC55" s="124"/>
      <c r="LDD55" s="124"/>
      <c r="LDE55" s="124"/>
      <c r="LDF55" s="124"/>
      <c r="LDG55" s="124"/>
      <c r="LDH55" s="124"/>
      <c r="LDI55" s="124"/>
      <c r="LDJ55" s="124"/>
      <c r="LDK55" s="124"/>
      <c r="LDL55" s="124"/>
      <c r="LDM55" s="124"/>
      <c r="LDN55" s="124"/>
      <c r="LDO55" s="124"/>
      <c r="LDP55" s="124"/>
      <c r="LDQ55" s="124"/>
      <c r="LDR55" s="124"/>
      <c r="LDS55" s="124"/>
      <c r="LDT55" s="124"/>
      <c r="LDU55" s="124"/>
      <c r="LDV55" s="124"/>
      <c r="LDW55" s="124"/>
      <c r="LDX55" s="124"/>
      <c r="LDY55" s="124"/>
      <c r="LDZ55" s="124"/>
      <c r="LEA55" s="124"/>
      <c r="LEB55" s="124"/>
      <c r="LEC55" s="124"/>
      <c r="LED55" s="124"/>
      <c r="LEE55" s="124"/>
      <c r="LEF55" s="124"/>
      <c r="LEG55" s="124"/>
      <c r="LEH55" s="124"/>
      <c r="LEI55" s="124"/>
      <c r="LEJ55" s="124"/>
      <c r="LEK55" s="124"/>
      <c r="LEL55" s="124"/>
      <c r="LEM55" s="124"/>
      <c r="LEN55" s="124"/>
      <c r="LEO55" s="124"/>
      <c r="LEP55" s="124"/>
      <c r="LEQ55" s="124"/>
      <c r="LER55" s="124"/>
      <c r="LES55" s="124"/>
      <c r="LET55" s="124"/>
      <c r="LEU55" s="124"/>
      <c r="LEV55" s="124"/>
      <c r="LEW55" s="124"/>
      <c r="LEX55" s="124"/>
      <c r="LEY55" s="124"/>
      <c r="LEZ55" s="124"/>
      <c r="LFA55" s="124"/>
      <c r="LFB55" s="124"/>
      <c r="LFC55" s="124"/>
      <c r="LFD55" s="124"/>
      <c r="LFE55" s="124"/>
      <c r="LFF55" s="124"/>
      <c r="LFG55" s="124"/>
      <c r="LFH55" s="124"/>
      <c r="LFI55" s="124"/>
      <c r="LFJ55" s="124"/>
      <c r="LFK55" s="124"/>
      <c r="LFL55" s="124"/>
      <c r="LFM55" s="124"/>
      <c r="LFN55" s="124"/>
      <c r="LFO55" s="124"/>
      <c r="LFP55" s="124"/>
      <c r="LFQ55" s="124"/>
      <c r="LFR55" s="124"/>
      <c r="LFS55" s="124"/>
      <c r="LFT55" s="124"/>
      <c r="LFU55" s="124"/>
      <c r="LFV55" s="124"/>
      <c r="LFW55" s="124"/>
      <c r="LFX55" s="124"/>
      <c r="LFY55" s="124"/>
      <c r="LFZ55" s="124"/>
      <c r="LGA55" s="124"/>
      <c r="LGB55" s="124"/>
      <c r="LGC55" s="124"/>
      <c r="LGD55" s="124"/>
      <c r="LGE55" s="124"/>
      <c r="LGF55" s="124"/>
      <c r="LGG55" s="124"/>
      <c r="LGH55" s="124"/>
      <c r="LGI55" s="124"/>
      <c r="LGJ55" s="124"/>
      <c r="LGK55" s="124"/>
      <c r="LGL55" s="124"/>
      <c r="LGM55" s="124"/>
      <c r="LGN55" s="124"/>
      <c r="LGO55" s="124"/>
      <c r="LGP55" s="124"/>
      <c r="LGQ55" s="124"/>
      <c r="LGR55" s="124"/>
      <c r="LGS55" s="124"/>
      <c r="LGT55" s="124"/>
      <c r="LGU55" s="124"/>
      <c r="LGV55" s="124"/>
      <c r="LGW55" s="124"/>
      <c r="LGX55" s="124"/>
      <c r="LGY55" s="124"/>
      <c r="LGZ55" s="124"/>
      <c r="LHA55" s="124"/>
      <c r="LHB55" s="124"/>
      <c r="LHC55" s="124"/>
      <c r="LHD55" s="124"/>
      <c r="LHE55" s="124"/>
      <c r="LHF55" s="124"/>
      <c r="LHG55" s="124"/>
      <c r="LHH55" s="124"/>
      <c r="LHI55" s="124"/>
      <c r="LHJ55" s="124"/>
      <c r="LHK55" s="124"/>
      <c r="LHL55" s="124"/>
      <c r="LHM55" s="124"/>
      <c r="LHN55" s="124"/>
      <c r="LHO55" s="124"/>
      <c r="LHP55" s="124"/>
      <c r="LHQ55" s="124"/>
      <c r="LHR55" s="124"/>
      <c r="LHS55" s="124"/>
      <c r="LHT55" s="124"/>
      <c r="LHU55" s="124"/>
      <c r="LHV55" s="124"/>
      <c r="LHW55" s="124"/>
      <c r="LHX55" s="124"/>
      <c r="LHY55" s="124"/>
      <c r="LHZ55" s="124"/>
      <c r="LIA55" s="124"/>
      <c r="LIB55" s="124"/>
      <c r="LIC55" s="124"/>
      <c r="LID55" s="124"/>
      <c r="LIE55" s="124"/>
      <c r="LIF55" s="124"/>
      <c r="LIG55" s="124"/>
      <c r="LIH55" s="124"/>
      <c r="LII55" s="124"/>
      <c r="LIJ55" s="124"/>
      <c r="LIK55" s="124"/>
      <c r="LIL55" s="124"/>
      <c r="LIM55" s="124"/>
      <c r="LIN55" s="124"/>
      <c r="LIO55" s="124"/>
      <c r="LIP55" s="124"/>
      <c r="LIQ55" s="124"/>
      <c r="LIR55" s="124"/>
      <c r="LIS55" s="124"/>
      <c r="LIT55" s="124"/>
      <c r="LIU55" s="124"/>
      <c r="LIV55" s="124"/>
      <c r="LIW55" s="124"/>
      <c r="LIX55" s="124"/>
      <c r="LIY55" s="124"/>
      <c r="LIZ55" s="124"/>
      <c r="LJA55" s="124"/>
      <c r="LJB55" s="124"/>
      <c r="LJC55" s="124"/>
      <c r="LJD55" s="124"/>
      <c r="LJE55" s="124"/>
      <c r="LJF55" s="124"/>
      <c r="LJG55" s="124"/>
      <c r="LJH55" s="124"/>
      <c r="LJI55" s="124"/>
      <c r="LJJ55" s="124"/>
      <c r="LJK55" s="124"/>
      <c r="LJL55" s="124"/>
      <c r="LJM55" s="124"/>
      <c r="LJN55" s="124"/>
      <c r="LJO55" s="124"/>
      <c r="LJP55" s="124"/>
      <c r="LJQ55" s="124"/>
      <c r="LJR55" s="124"/>
      <c r="LJS55" s="124"/>
      <c r="LJT55" s="124"/>
      <c r="LJU55" s="124"/>
      <c r="LJV55" s="124"/>
      <c r="LJW55" s="124"/>
      <c r="LJX55" s="124"/>
      <c r="LJY55" s="124"/>
      <c r="LJZ55" s="124"/>
      <c r="LKA55" s="124"/>
      <c r="LKB55" s="124"/>
      <c r="LKC55" s="124"/>
      <c r="LKD55" s="124"/>
      <c r="LKE55" s="124"/>
      <c r="LKF55" s="124"/>
      <c r="LKG55" s="124"/>
      <c r="LKH55" s="124"/>
      <c r="LKI55" s="124"/>
      <c r="LKJ55" s="124"/>
      <c r="LKK55" s="124"/>
      <c r="LKL55" s="124"/>
      <c r="LKM55" s="124"/>
      <c r="LKN55" s="124"/>
      <c r="LKO55" s="124"/>
      <c r="LKP55" s="124"/>
      <c r="LKQ55" s="124"/>
      <c r="LKR55" s="124"/>
      <c r="LKS55" s="124"/>
      <c r="LKT55" s="124"/>
      <c r="LKU55" s="124"/>
      <c r="LKV55" s="124"/>
      <c r="LKW55" s="124"/>
      <c r="LKX55" s="124"/>
      <c r="LKY55" s="124"/>
      <c r="LKZ55" s="124"/>
      <c r="LLA55" s="124"/>
      <c r="LLB55" s="124"/>
      <c r="LLC55" s="124"/>
      <c r="LLD55" s="124"/>
      <c r="LLE55" s="124"/>
      <c r="LLF55" s="124"/>
      <c r="LLG55" s="124"/>
      <c r="LLH55" s="124"/>
      <c r="LLI55" s="124"/>
      <c r="LLJ55" s="124"/>
      <c r="LLK55" s="124"/>
      <c r="LLL55" s="124"/>
      <c r="LLM55" s="124"/>
      <c r="LLN55" s="124"/>
      <c r="LLO55" s="124"/>
      <c r="LLP55" s="124"/>
      <c r="LLQ55" s="124"/>
      <c r="LLR55" s="124"/>
      <c r="LLS55" s="124"/>
      <c r="LLT55" s="124"/>
      <c r="LLU55" s="124"/>
      <c r="LLV55" s="124"/>
      <c r="LLW55" s="124"/>
      <c r="LLX55" s="124"/>
      <c r="LLY55" s="124"/>
      <c r="LLZ55" s="124"/>
      <c r="LMA55" s="124"/>
      <c r="LMB55" s="124"/>
      <c r="LMC55" s="124"/>
      <c r="LMD55" s="124"/>
      <c r="LME55" s="124"/>
      <c r="LMF55" s="124"/>
      <c r="LMG55" s="124"/>
      <c r="LMH55" s="124"/>
      <c r="LMI55" s="124"/>
      <c r="LMJ55" s="124"/>
      <c r="LMK55" s="124"/>
      <c r="LML55" s="124"/>
      <c r="LMM55" s="124"/>
      <c r="LMN55" s="124"/>
      <c r="LMO55" s="124"/>
      <c r="LMP55" s="124"/>
      <c r="LMQ55" s="124"/>
      <c r="LMR55" s="124"/>
      <c r="LMS55" s="124"/>
      <c r="LMT55" s="124"/>
      <c r="LMU55" s="124"/>
      <c r="LMV55" s="124"/>
      <c r="LMW55" s="124"/>
      <c r="LMX55" s="124"/>
      <c r="LMY55" s="124"/>
      <c r="LMZ55" s="124"/>
      <c r="LNA55" s="124"/>
      <c r="LNB55" s="124"/>
      <c r="LNC55" s="124"/>
      <c r="LND55" s="124"/>
      <c r="LNE55" s="124"/>
      <c r="LNF55" s="124"/>
      <c r="LNG55" s="124"/>
      <c r="LNH55" s="124"/>
      <c r="LNI55" s="124"/>
      <c r="LNJ55" s="124"/>
      <c r="LNK55" s="124"/>
      <c r="LNL55" s="124"/>
      <c r="LNM55" s="124"/>
      <c r="LNN55" s="124"/>
      <c r="LNO55" s="124"/>
      <c r="LNP55" s="124"/>
      <c r="LNQ55" s="124"/>
      <c r="LNR55" s="124"/>
      <c r="LNS55" s="124"/>
      <c r="LNT55" s="124"/>
      <c r="LNU55" s="124"/>
      <c r="LNV55" s="124"/>
      <c r="LNW55" s="124"/>
      <c r="LNX55" s="124"/>
      <c r="LNY55" s="124"/>
      <c r="LNZ55" s="124"/>
      <c r="LOA55" s="124"/>
      <c r="LOB55" s="124"/>
      <c r="LOC55" s="124"/>
      <c r="LOD55" s="124"/>
      <c r="LOE55" s="124"/>
      <c r="LOF55" s="124"/>
      <c r="LOG55" s="124"/>
      <c r="LOH55" s="124"/>
      <c r="LOI55" s="124"/>
      <c r="LOJ55" s="124"/>
      <c r="LOK55" s="124"/>
      <c r="LOL55" s="124"/>
      <c r="LOM55" s="124"/>
      <c r="LON55" s="124"/>
      <c r="LOO55" s="124"/>
      <c r="LOP55" s="124"/>
      <c r="LOQ55" s="124"/>
      <c r="LOR55" s="124"/>
      <c r="LOS55" s="124"/>
      <c r="LOT55" s="124"/>
      <c r="LOU55" s="124"/>
      <c r="LOV55" s="124"/>
      <c r="LOW55" s="124"/>
      <c r="LOX55" s="124"/>
      <c r="LOY55" s="124"/>
      <c r="LOZ55" s="124"/>
      <c r="LPA55" s="124"/>
      <c r="LPB55" s="124"/>
      <c r="LPC55" s="124"/>
      <c r="LPD55" s="124"/>
      <c r="LPE55" s="124"/>
      <c r="LPF55" s="124"/>
      <c r="LPG55" s="124"/>
      <c r="LPH55" s="124"/>
      <c r="LPI55" s="124"/>
      <c r="LPJ55" s="124"/>
      <c r="LPK55" s="124"/>
      <c r="LPL55" s="124"/>
      <c r="LPM55" s="124"/>
      <c r="LPN55" s="124"/>
      <c r="LPO55" s="124"/>
      <c r="LPP55" s="124"/>
      <c r="LPQ55" s="124"/>
      <c r="LPR55" s="124"/>
      <c r="LPS55" s="124"/>
      <c r="LPT55" s="124"/>
      <c r="LPU55" s="124"/>
      <c r="LPV55" s="124"/>
      <c r="LPW55" s="124"/>
      <c r="LPX55" s="124"/>
      <c r="LPY55" s="124"/>
      <c r="LPZ55" s="124"/>
      <c r="LQA55" s="124"/>
      <c r="LQB55" s="124"/>
      <c r="LQC55" s="124"/>
      <c r="LQD55" s="124"/>
      <c r="LQE55" s="124"/>
      <c r="LQF55" s="124"/>
      <c r="LQG55" s="124"/>
      <c r="LQH55" s="124"/>
      <c r="LQI55" s="124"/>
      <c r="LQJ55" s="124"/>
      <c r="LQK55" s="124"/>
      <c r="LQL55" s="124"/>
      <c r="LQM55" s="124"/>
      <c r="LQN55" s="124"/>
      <c r="LQO55" s="124"/>
      <c r="LQP55" s="124"/>
      <c r="LQQ55" s="124"/>
      <c r="LQR55" s="124"/>
      <c r="LQS55" s="124"/>
      <c r="LQT55" s="124"/>
      <c r="LQU55" s="124"/>
      <c r="LQV55" s="124"/>
      <c r="LQW55" s="124"/>
      <c r="LQX55" s="124"/>
      <c r="LQY55" s="124"/>
      <c r="LQZ55" s="124"/>
      <c r="LRA55" s="124"/>
      <c r="LRB55" s="124"/>
      <c r="LRC55" s="124"/>
      <c r="LRD55" s="124"/>
      <c r="LRE55" s="124"/>
      <c r="LRF55" s="124"/>
      <c r="LRG55" s="124"/>
      <c r="LRH55" s="124"/>
      <c r="LRI55" s="124"/>
      <c r="LRJ55" s="124"/>
      <c r="LRK55" s="124"/>
      <c r="LRL55" s="124"/>
      <c r="LRM55" s="124"/>
      <c r="LRN55" s="124"/>
      <c r="LRO55" s="124"/>
      <c r="LRP55" s="124"/>
      <c r="LRQ55" s="124"/>
      <c r="LRR55" s="124"/>
      <c r="LRS55" s="124"/>
      <c r="LRT55" s="124"/>
      <c r="LRU55" s="124"/>
      <c r="LRV55" s="124"/>
      <c r="LRW55" s="124"/>
      <c r="LRX55" s="124"/>
      <c r="LRY55" s="124"/>
      <c r="LRZ55" s="124"/>
      <c r="LSA55" s="124"/>
      <c r="LSB55" s="124"/>
      <c r="LSC55" s="124"/>
      <c r="LSD55" s="124"/>
      <c r="LSE55" s="124"/>
      <c r="LSF55" s="124"/>
      <c r="LSG55" s="124"/>
      <c r="LSH55" s="124"/>
      <c r="LSI55" s="124"/>
      <c r="LSJ55" s="124"/>
      <c r="LSK55" s="124"/>
      <c r="LSL55" s="124"/>
      <c r="LSM55" s="124"/>
      <c r="LSN55" s="124"/>
      <c r="LSO55" s="124"/>
      <c r="LSP55" s="124"/>
      <c r="LSQ55" s="124"/>
      <c r="LSR55" s="124"/>
      <c r="LSS55" s="124"/>
      <c r="LST55" s="124"/>
      <c r="LSU55" s="124"/>
      <c r="LSV55" s="124"/>
      <c r="LSW55" s="124"/>
      <c r="LSX55" s="124"/>
      <c r="LSY55" s="124"/>
      <c r="LSZ55" s="124"/>
      <c r="LTA55" s="124"/>
      <c r="LTB55" s="124"/>
      <c r="LTC55" s="124"/>
      <c r="LTD55" s="124"/>
      <c r="LTE55" s="124"/>
      <c r="LTF55" s="124"/>
      <c r="LTG55" s="124"/>
      <c r="LTH55" s="124"/>
      <c r="LTI55" s="124"/>
      <c r="LTJ55" s="124"/>
      <c r="LTK55" s="124"/>
      <c r="LTL55" s="124"/>
      <c r="LTM55" s="124"/>
      <c r="LTN55" s="124"/>
      <c r="LTO55" s="124"/>
      <c r="LTP55" s="124"/>
      <c r="LTQ55" s="124"/>
      <c r="LTR55" s="124"/>
      <c r="LTS55" s="124"/>
      <c r="LTT55" s="124"/>
      <c r="LTU55" s="124"/>
      <c r="LTV55" s="124"/>
      <c r="LTW55" s="124"/>
      <c r="LTX55" s="124"/>
      <c r="LTY55" s="124"/>
      <c r="LTZ55" s="124"/>
      <c r="LUA55" s="124"/>
      <c r="LUB55" s="124"/>
      <c r="LUC55" s="124"/>
      <c r="LUD55" s="124"/>
      <c r="LUE55" s="124"/>
      <c r="LUF55" s="124"/>
      <c r="LUG55" s="124"/>
      <c r="LUH55" s="124"/>
      <c r="LUI55" s="124"/>
      <c r="LUJ55" s="124"/>
      <c r="LUK55" s="124"/>
      <c r="LUL55" s="124"/>
      <c r="LUM55" s="124"/>
      <c r="LUN55" s="124"/>
      <c r="LUO55" s="124"/>
      <c r="LUP55" s="124"/>
      <c r="LUQ55" s="124"/>
      <c r="LUR55" s="124"/>
      <c r="LUS55" s="124"/>
      <c r="LUT55" s="124"/>
      <c r="LUU55" s="124"/>
      <c r="LUV55" s="124"/>
      <c r="LUW55" s="124"/>
      <c r="LUX55" s="124"/>
      <c r="LUY55" s="124"/>
      <c r="LUZ55" s="124"/>
      <c r="LVA55" s="124"/>
      <c r="LVB55" s="124"/>
      <c r="LVC55" s="124"/>
      <c r="LVD55" s="124"/>
      <c r="LVE55" s="124"/>
      <c r="LVF55" s="124"/>
      <c r="LVG55" s="124"/>
      <c r="LVH55" s="124"/>
      <c r="LVI55" s="124"/>
      <c r="LVJ55" s="124"/>
      <c r="LVK55" s="124"/>
      <c r="LVL55" s="124"/>
      <c r="LVM55" s="124"/>
      <c r="LVN55" s="124"/>
      <c r="LVO55" s="124"/>
      <c r="LVP55" s="124"/>
      <c r="LVQ55" s="124"/>
      <c r="LVR55" s="124"/>
      <c r="LVS55" s="124"/>
      <c r="LVT55" s="124"/>
      <c r="LVU55" s="124"/>
      <c r="LVV55" s="124"/>
      <c r="LVW55" s="124"/>
      <c r="LVX55" s="124"/>
      <c r="LVY55" s="124"/>
      <c r="LVZ55" s="124"/>
      <c r="LWA55" s="124"/>
      <c r="LWB55" s="124"/>
      <c r="LWC55" s="124"/>
      <c r="LWD55" s="124"/>
      <c r="LWE55" s="124"/>
      <c r="LWF55" s="124"/>
      <c r="LWG55" s="124"/>
      <c r="LWH55" s="124"/>
      <c r="LWI55" s="124"/>
      <c r="LWJ55" s="124"/>
      <c r="LWK55" s="124"/>
      <c r="LWL55" s="124"/>
      <c r="LWM55" s="124"/>
      <c r="LWN55" s="124"/>
      <c r="LWO55" s="124"/>
      <c r="LWP55" s="124"/>
      <c r="LWQ55" s="124"/>
      <c r="LWR55" s="124"/>
      <c r="LWS55" s="124"/>
      <c r="LWT55" s="124"/>
      <c r="LWU55" s="124"/>
      <c r="LWV55" s="124"/>
      <c r="LWW55" s="124"/>
      <c r="LWX55" s="124"/>
      <c r="LWY55" s="124"/>
      <c r="LWZ55" s="124"/>
      <c r="LXA55" s="124"/>
      <c r="LXB55" s="124"/>
      <c r="LXC55" s="124"/>
      <c r="LXD55" s="124"/>
      <c r="LXE55" s="124"/>
      <c r="LXF55" s="124"/>
      <c r="LXG55" s="124"/>
      <c r="LXH55" s="124"/>
      <c r="LXI55" s="124"/>
      <c r="LXJ55" s="124"/>
      <c r="LXK55" s="124"/>
      <c r="LXL55" s="124"/>
      <c r="LXM55" s="124"/>
      <c r="LXN55" s="124"/>
      <c r="LXO55" s="124"/>
      <c r="LXP55" s="124"/>
      <c r="LXQ55" s="124"/>
      <c r="LXR55" s="124"/>
      <c r="LXS55" s="124"/>
      <c r="LXT55" s="124"/>
      <c r="LXU55" s="124"/>
      <c r="LXV55" s="124"/>
      <c r="LXW55" s="124"/>
      <c r="LXX55" s="124"/>
      <c r="LXY55" s="124"/>
      <c r="LXZ55" s="124"/>
      <c r="LYA55" s="124"/>
      <c r="LYB55" s="124"/>
      <c r="LYC55" s="124"/>
      <c r="LYD55" s="124"/>
      <c r="LYE55" s="124"/>
      <c r="LYF55" s="124"/>
      <c r="LYG55" s="124"/>
      <c r="LYH55" s="124"/>
      <c r="LYI55" s="124"/>
      <c r="LYJ55" s="124"/>
      <c r="LYK55" s="124"/>
      <c r="LYL55" s="124"/>
      <c r="LYM55" s="124"/>
      <c r="LYN55" s="124"/>
      <c r="LYO55" s="124"/>
      <c r="LYP55" s="124"/>
      <c r="LYQ55" s="124"/>
      <c r="LYR55" s="124"/>
      <c r="LYS55" s="124"/>
      <c r="LYT55" s="124"/>
      <c r="LYU55" s="124"/>
      <c r="LYV55" s="124"/>
      <c r="LYW55" s="124"/>
      <c r="LYX55" s="124"/>
      <c r="LYY55" s="124"/>
      <c r="LYZ55" s="124"/>
      <c r="LZA55" s="124"/>
      <c r="LZB55" s="124"/>
      <c r="LZC55" s="124"/>
      <c r="LZD55" s="124"/>
      <c r="LZE55" s="124"/>
      <c r="LZF55" s="124"/>
      <c r="LZG55" s="124"/>
      <c r="LZH55" s="124"/>
      <c r="LZI55" s="124"/>
      <c r="LZJ55" s="124"/>
      <c r="LZK55" s="124"/>
      <c r="LZL55" s="124"/>
      <c r="LZM55" s="124"/>
      <c r="LZN55" s="124"/>
      <c r="LZO55" s="124"/>
      <c r="LZP55" s="124"/>
      <c r="LZQ55" s="124"/>
      <c r="LZR55" s="124"/>
      <c r="LZS55" s="124"/>
      <c r="LZT55" s="124"/>
      <c r="LZU55" s="124"/>
      <c r="LZV55" s="124"/>
      <c r="LZW55" s="124"/>
      <c r="LZX55" s="124"/>
      <c r="LZY55" s="124"/>
      <c r="LZZ55" s="124"/>
      <c r="MAA55" s="124"/>
      <c r="MAB55" s="124"/>
      <c r="MAC55" s="124"/>
      <c r="MAD55" s="124"/>
      <c r="MAE55" s="124"/>
      <c r="MAF55" s="124"/>
      <c r="MAG55" s="124"/>
      <c r="MAH55" s="124"/>
      <c r="MAI55" s="124"/>
      <c r="MAJ55" s="124"/>
      <c r="MAK55" s="124"/>
      <c r="MAL55" s="124"/>
      <c r="MAM55" s="124"/>
      <c r="MAN55" s="124"/>
      <c r="MAO55" s="124"/>
      <c r="MAP55" s="124"/>
      <c r="MAQ55" s="124"/>
      <c r="MAR55" s="124"/>
      <c r="MAS55" s="124"/>
      <c r="MAT55" s="124"/>
      <c r="MAU55" s="124"/>
      <c r="MAV55" s="124"/>
      <c r="MAW55" s="124"/>
      <c r="MAX55" s="124"/>
      <c r="MAY55" s="124"/>
      <c r="MAZ55" s="124"/>
      <c r="MBA55" s="124"/>
      <c r="MBB55" s="124"/>
      <c r="MBC55" s="124"/>
      <c r="MBD55" s="124"/>
      <c r="MBE55" s="124"/>
      <c r="MBF55" s="124"/>
      <c r="MBG55" s="124"/>
      <c r="MBH55" s="124"/>
      <c r="MBI55" s="124"/>
      <c r="MBJ55" s="124"/>
      <c r="MBK55" s="124"/>
      <c r="MBL55" s="124"/>
      <c r="MBM55" s="124"/>
      <c r="MBN55" s="124"/>
      <c r="MBO55" s="124"/>
      <c r="MBP55" s="124"/>
      <c r="MBQ55" s="124"/>
      <c r="MBR55" s="124"/>
      <c r="MBS55" s="124"/>
      <c r="MBT55" s="124"/>
      <c r="MBU55" s="124"/>
      <c r="MBV55" s="124"/>
      <c r="MBW55" s="124"/>
      <c r="MBX55" s="124"/>
      <c r="MBY55" s="124"/>
      <c r="MBZ55" s="124"/>
      <c r="MCA55" s="124"/>
      <c r="MCB55" s="124"/>
      <c r="MCC55" s="124"/>
      <c r="MCD55" s="124"/>
      <c r="MCE55" s="124"/>
      <c r="MCF55" s="124"/>
      <c r="MCG55" s="124"/>
      <c r="MCH55" s="124"/>
      <c r="MCI55" s="124"/>
      <c r="MCJ55" s="124"/>
      <c r="MCK55" s="124"/>
      <c r="MCL55" s="124"/>
      <c r="MCM55" s="124"/>
      <c r="MCN55" s="124"/>
      <c r="MCO55" s="124"/>
      <c r="MCP55" s="124"/>
      <c r="MCQ55" s="124"/>
      <c r="MCR55" s="124"/>
      <c r="MCS55" s="124"/>
      <c r="MCT55" s="124"/>
      <c r="MCU55" s="124"/>
      <c r="MCV55" s="124"/>
      <c r="MCW55" s="124"/>
      <c r="MCX55" s="124"/>
      <c r="MCY55" s="124"/>
      <c r="MCZ55" s="124"/>
      <c r="MDA55" s="124"/>
      <c r="MDB55" s="124"/>
      <c r="MDC55" s="124"/>
      <c r="MDD55" s="124"/>
      <c r="MDE55" s="124"/>
      <c r="MDF55" s="124"/>
      <c r="MDG55" s="124"/>
      <c r="MDH55" s="124"/>
      <c r="MDI55" s="124"/>
      <c r="MDJ55" s="124"/>
      <c r="MDK55" s="124"/>
      <c r="MDL55" s="124"/>
      <c r="MDM55" s="124"/>
      <c r="MDN55" s="124"/>
      <c r="MDO55" s="124"/>
      <c r="MDP55" s="124"/>
      <c r="MDQ55" s="124"/>
      <c r="MDR55" s="124"/>
      <c r="MDS55" s="124"/>
      <c r="MDT55" s="124"/>
      <c r="MDU55" s="124"/>
      <c r="MDV55" s="124"/>
      <c r="MDW55" s="124"/>
      <c r="MDX55" s="124"/>
      <c r="MDY55" s="124"/>
      <c r="MDZ55" s="124"/>
      <c r="MEA55" s="124"/>
      <c r="MEB55" s="124"/>
      <c r="MEC55" s="124"/>
      <c r="MED55" s="124"/>
      <c r="MEE55" s="124"/>
      <c r="MEF55" s="124"/>
      <c r="MEG55" s="124"/>
      <c r="MEH55" s="124"/>
      <c r="MEI55" s="124"/>
      <c r="MEJ55" s="124"/>
      <c r="MEK55" s="124"/>
      <c r="MEL55" s="124"/>
      <c r="MEM55" s="124"/>
      <c r="MEN55" s="124"/>
      <c r="MEO55" s="124"/>
      <c r="MEP55" s="124"/>
      <c r="MEQ55" s="124"/>
      <c r="MER55" s="124"/>
      <c r="MES55" s="124"/>
      <c r="MET55" s="124"/>
      <c r="MEU55" s="124"/>
      <c r="MEV55" s="124"/>
      <c r="MEW55" s="124"/>
      <c r="MEX55" s="124"/>
      <c r="MEY55" s="124"/>
      <c r="MEZ55" s="124"/>
      <c r="MFA55" s="124"/>
      <c r="MFB55" s="124"/>
      <c r="MFC55" s="124"/>
      <c r="MFD55" s="124"/>
      <c r="MFE55" s="124"/>
      <c r="MFF55" s="124"/>
      <c r="MFG55" s="124"/>
      <c r="MFH55" s="124"/>
      <c r="MFI55" s="124"/>
      <c r="MFJ55" s="124"/>
      <c r="MFK55" s="124"/>
      <c r="MFL55" s="124"/>
      <c r="MFM55" s="124"/>
      <c r="MFN55" s="124"/>
      <c r="MFO55" s="124"/>
      <c r="MFP55" s="124"/>
      <c r="MFQ55" s="124"/>
      <c r="MFR55" s="124"/>
      <c r="MFS55" s="124"/>
      <c r="MFT55" s="124"/>
      <c r="MFU55" s="124"/>
      <c r="MFV55" s="124"/>
      <c r="MFW55" s="124"/>
      <c r="MFX55" s="124"/>
      <c r="MFY55" s="124"/>
      <c r="MFZ55" s="124"/>
      <c r="MGA55" s="124"/>
      <c r="MGB55" s="124"/>
      <c r="MGC55" s="124"/>
      <c r="MGD55" s="124"/>
      <c r="MGE55" s="124"/>
      <c r="MGF55" s="124"/>
      <c r="MGG55" s="124"/>
      <c r="MGH55" s="124"/>
      <c r="MGI55" s="124"/>
      <c r="MGJ55" s="124"/>
      <c r="MGK55" s="124"/>
      <c r="MGL55" s="124"/>
      <c r="MGM55" s="124"/>
      <c r="MGN55" s="124"/>
      <c r="MGO55" s="124"/>
      <c r="MGP55" s="124"/>
      <c r="MGQ55" s="124"/>
      <c r="MGR55" s="124"/>
      <c r="MGS55" s="124"/>
      <c r="MGT55" s="124"/>
      <c r="MGU55" s="124"/>
      <c r="MGV55" s="124"/>
      <c r="MGW55" s="124"/>
      <c r="MGX55" s="124"/>
      <c r="MGY55" s="124"/>
      <c r="MGZ55" s="124"/>
      <c r="MHA55" s="124"/>
      <c r="MHB55" s="124"/>
      <c r="MHC55" s="124"/>
      <c r="MHD55" s="124"/>
      <c r="MHE55" s="124"/>
      <c r="MHF55" s="124"/>
      <c r="MHG55" s="124"/>
      <c r="MHH55" s="124"/>
      <c r="MHI55" s="124"/>
      <c r="MHJ55" s="124"/>
      <c r="MHK55" s="124"/>
      <c r="MHL55" s="124"/>
      <c r="MHM55" s="124"/>
      <c r="MHN55" s="124"/>
      <c r="MHO55" s="124"/>
      <c r="MHP55" s="124"/>
      <c r="MHQ55" s="124"/>
      <c r="MHR55" s="124"/>
      <c r="MHS55" s="124"/>
      <c r="MHT55" s="124"/>
      <c r="MHU55" s="124"/>
      <c r="MHV55" s="124"/>
      <c r="MHW55" s="124"/>
      <c r="MHX55" s="124"/>
      <c r="MHY55" s="124"/>
      <c r="MHZ55" s="124"/>
      <c r="MIA55" s="124"/>
      <c r="MIB55" s="124"/>
      <c r="MIC55" s="124"/>
      <c r="MID55" s="124"/>
      <c r="MIE55" s="124"/>
      <c r="MIF55" s="124"/>
      <c r="MIG55" s="124"/>
      <c r="MIH55" s="124"/>
      <c r="MII55" s="124"/>
      <c r="MIJ55" s="124"/>
      <c r="MIK55" s="124"/>
      <c r="MIL55" s="124"/>
      <c r="MIM55" s="124"/>
      <c r="MIN55" s="124"/>
      <c r="MIO55" s="124"/>
      <c r="MIP55" s="124"/>
      <c r="MIQ55" s="124"/>
      <c r="MIR55" s="124"/>
      <c r="MIS55" s="124"/>
      <c r="MIT55" s="124"/>
      <c r="MIU55" s="124"/>
      <c r="MIV55" s="124"/>
      <c r="MIW55" s="124"/>
      <c r="MIX55" s="124"/>
      <c r="MIY55" s="124"/>
      <c r="MIZ55" s="124"/>
      <c r="MJA55" s="124"/>
      <c r="MJB55" s="124"/>
      <c r="MJC55" s="124"/>
      <c r="MJD55" s="124"/>
      <c r="MJE55" s="124"/>
      <c r="MJF55" s="124"/>
      <c r="MJG55" s="124"/>
      <c r="MJH55" s="124"/>
      <c r="MJI55" s="124"/>
      <c r="MJJ55" s="124"/>
      <c r="MJK55" s="124"/>
      <c r="MJL55" s="124"/>
      <c r="MJM55" s="124"/>
      <c r="MJN55" s="124"/>
      <c r="MJO55" s="124"/>
      <c r="MJP55" s="124"/>
      <c r="MJQ55" s="124"/>
      <c r="MJR55" s="124"/>
      <c r="MJS55" s="124"/>
      <c r="MJT55" s="124"/>
      <c r="MJU55" s="124"/>
      <c r="MJV55" s="124"/>
      <c r="MJW55" s="124"/>
      <c r="MJX55" s="124"/>
      <c r="MJY55" s="124"/>
      <c r="MJZ55" s="124"/>
      <c r="MKA55" s="124"/>
      <c r="MKB55" s="124"/>
      <c r="MKC55" s="124"/>
      <c r="MKD55" s="124"/>
      <c r="MKE55" s="124"/>
      <c r="MKF55" s="124"/>
      <c r="MKG55" s="124"/>
      <c r="MKH55" s="124"/>
      <c r="MKI55" s="124"/>
      <c r="MKJ55" s="124"/>
      <c r="MKK55" s="124"/>
      <c r="MKL55" s="124"/>
      <c r="MKM55" s="124"/>
      <c r="MKN55" s="124"/>
      <c r="MKO55" s="124"/>
      <c r="MKP55" s="124"/>
      <c r="MKQ55" s="124"/>
      <c r="MKR55" s="124"/>
      <c r="MKS55" s="124"/>
      <c r="MKT55" s="124"/>
      <c r="MKU55" s="124"/>
      <c r="MKV55" s="124"/>
      <c r="MKW55" s="124"/>
      <c r="MKX55" s="124"/>
      <c r="MKY55" s="124"/>
      <c r="MKZ55" s="124"/>
      <c r="MLA55" s="124"/>
      <c r="MLB55" s="124"/>
      <c r="MLC55" s="124"/>
      <c r="MLD55" s="124"/>
      <c r="MLE55" s="124"/>
      <c r="MLF55" s="124"/>
      <c r="MLG55" s="124"/>
      <c r="MLH55" s="124"/>
      <c r="MLI55" s="124"/>
      <c r="MLJ55" s="124"/>
      <c r="MLK55" s="124"/>
      <c r="MLL55" s="124"/>
      <c r="MLM55" s="124"/>
      <c r="MLN55" s="124"/>
      <c r="MLO55" s="124"/>
      <c r="MLP55" s="124"/>
      <c r="MLQ55" s="124"/>
      <c r="MLR55" s="124"/>
      <c r="MLS55" s="124"/>
      <c r="MLT55" s="124"/>
      <c r="MLU55" s="124"/>
      <c r="MLV55" s="124"/>
      <c r="MLW55" s="124"/>
      <c r="MLX55" s="124"/>
      <c r="MLY55" s="124"/>
      <c r="MLZ55" s="124"/>
      <c r="MMA55" s="124"/>
      <c r="MMB55" s="124"/>
      <c r="MMC55" s="124"/>
      <c r="MMD55" s="124"/>
      <c r="MME55" s="124"/>
      <c r="MMF55" s="124"/>
      <c r="MMG55" s="124"/>
      <c r="MMH55" s="124"/>
      <c r="MMI55" s="124"/>
      <c r="MMJ55" s="124"/>
      <c r="MMK55" s="124"/>
      <c r="MML55" s="124"/>
      <c r="MMM55" s="124"/>
      <c r="MMN55" s="124"/>
      <c r="MMO55" s="124"/>
      <c r="MMP55" s="124"/>
      <c r="MMQ55" s="124"/>
      <c r="MMR55" s="124"/>
      <c r="MMS55" s="124"/>
      <c r="MMT55" s="124"/>
      <c r="MMU55" s="124"/>
      <c r="MMV55" s="124"/>
      <c r="MMW55" s="124"/>
      <c r="MMX55" s="124"/>
      <c r="MMY55" s="124"/>
      <c r="MMZ55" s="124"/>
      <c r="MNA55" s="124"/>
      <c r="MNB55" s="124"/>
      <c r="MNC55" s="124"/>
      <c r="MND55" s="124"/>
      <c r="MNE55" s="124"/>
      <c r="MNF55" s="124"/>
      <c r="MNG55" s="124"/>
      <c r="MNH55" s="124"/>
      <c r="MNI55" s="124"/>
      <c r="MNJ55" s="124"/>
      <c r="MNK55" s="124"/>
      <c r="MNL55" s="124"/>
      <c r="MNM55" s="124"/>
      <c r="MNN55" s="124"/>
      <c r="MNO55" s="124"/>
      <c r="MNP55" s="124"/>
      <c r="MNQ55" s="124"/>
      <c r="MNR55" s="124"/>
      <c r="MNS55" s="124"/>
      <c r="MNT55" s="124"/>
      <c r="MNU55" s="124"/>
      <c r="MNV55" s="124"/>
      <c r="MNW55" s="124"/>
      <c r="MNX55" s="124"/>
      <c r="MNY55" s="124"/>
      <c r="MNZ55" s="124"/>
      <c r="MOA55" s="124"/>
      <c r="MOB55" s="124"/>
      <c r="MOC55" s="124"/>
      <c r="MOD55" s="124"/>
      <c r="MOE55" s="124"/>
      <c r="MOF55" s="124"/>
      <c r="MOG55" s="124"/>
      <c r="MOH55" s="124"/>
      <c r="MOI55" s="124"/>
      <c r="MOJ55" s="124"/>
      <c r="MOK55" s="124"/>
      <c r="MOL55" s="124"/>
      <c r="MOM55" s="124"/>
      <c r="MON55" s="124"/>
      <c r="MOO55" s="124"/>
      <c r="MOP55" s="124"/>
      <c r="MOQ55" s="124"/>
      <c r="MOR55" s="124"/>
      <c r="MOS55" s="124"/>
      <c r="MOT55" s="124"/>
      <c r="MOU55" s="124"/>
      <c r="MOV55" s="124"/>
      <c r="MOW55" s="124"/>
      <c r="MOX55" s="124"/>
      <c r="MOY55" s="124"/>
      <c r="MOZ55" s="124"/>
      <c r="MPA55" s="124"/>
      <c r="MPB55" s="124"/>
      <c r="MPC55" s="124"/>
      <c r="MPD55" s="124"/>
      <c r="MPE55" s="124"/>
      <c r="MPF55" s="124"/>
      <c r="MPG55" s="124"/>
      <c r="MPH55" s="124"/>
      <c r="MPI55" s="124"/>
      <c r="MPJ55" s="124"/>
      <c r="MPK55" s="124"/>
      <c r="MPL55" s="124"/>
      <c r="MPM55" s="124"/>
      <c r="MPN55" s="124"/>
      <c r="MPO55" s="124"/>
      <c r="MPP55" s="124"/>
      <c r="MPQ55" s="124"/>
      <c r="MPR55" s="124"/>
      <c r="MPS55" s="124"/>
      <c r="MPT55" s="124"/>
      <c r="MPU55" s="124"/>
      <c r="MPV55" s="124"/>
      <c r="MPW55" s="124"/>
      <c r="MPX55" s="124"/>
      <c r="MPY55" s="124"/>
      <c r="MPZ55" s="124"/>
      <c r="MQA55" s="124"/>
      <c r="MQB55" s="124"/>
      <c r="MQC55" s="124"/>
      <c r="MQD55" s="124"/>
      <c r="MQE55" s="124"/>
      <c r="MQF55" s="124"/>
      <c r="MQG55" s="124"/>
      <c r="MQH55" s="124"/>
      <c r="MQI55" s="124"/>
      <c r="MQJ55" s="124"/>
      <c r="MQK55" s="124"/>
      <c r="MQL55" s="124"/>
      <c r="MQM55" s="124"/>
      <c r="MQN55" s="124"/>
      <c r="MQO55" s="124"/>
      <c r="MQP55" s="124"/>
      <c r="MQQ55" s="124"/>
      <c r="MQR55" s="124"/>
      <c r="MQS55" s="124"/>
      <c r="MQT55" s="124"/>
      <c r="MQU55" s="124"/>
      <c r="MQV55" s="124"/>
      <c r="MQW55" s="124"/>
      <c r="MQX55" s="124"/>
      <c r="MQY55" s="124"/>
      <c r="MQZ55" s="124"/>
      <c r="MRA55" s="124"/>
      <c r="MRB55" s="124"/>
      <c r="MRC55" s="124"/>
      <c r="MRD55" s="124"/>
      <c r="MRE55" s="124"/>
      <c r="MRF55" s="124"/>
      <c r="MRG55" s="124"/>
      <c r="MRH55" s="124"/>
      <c r="MRI55" s="124"/>
      <c r="MRJ55" s="124"/>
      <c r="MRK55" s="124"/>
      <c r="MRL55" s="124"/>
      <c r="MRM55" s="124"/>
      <c r="MRN55" s="124"/>
      <c r="MRO55" s="124"/>
      <c r="MRP55" s="124"/>
      <c r="MRQ55" s="124"/>
      <c r="MRR55" s="124"/>
      <c r="MRS55" s="124"/>
      <c r="MRT55" s="124"/>
      <c r="MRU55" s="124"/>
      <c r="MRV55" s="124"/>
      <c r="MRW55" s="124"/>
      <c r="MRX55" s="124"/>
      <c r="MRY55" s="124"/>
      <c r="MRZ55" s="124"/>
      <c r="MSA55" s="124"/>
      <c r="MSB55" s="124"/>
      <c r="MSC55" s="124"/>
      <c r="MSD55" s="124"/>
      <c r="MSE55" s="124"/>
      <c r="MSF55" s="124"/>
      <c r="MSG55" s="124"/>
      <c r="MSH55" s="124"/>
      <c r="MSI55" s="124"/>
      <c r="MSJ55" s="124"/>
      <c r="MSK55" s="124"/>
      <c r="MSL55" s="124"/>
      <c r="MSM55" s="124"/>
      <c r="MSN55" s="124"/>
      <c r="MSO55" s="124"/>
      <c r="MSP55" s="124"/>
      <c r="MSQ55" s="124"/>
      <c r="MSR55" s="124"/>
      <c r="MSS55" s="124"/>
      <c r="MST55" s="124"/>
      <c r="MSU55" s="124"/>
      <c r="MSV55" s="124"/>
      <c r="MSW55" s="124"/>
      <c r="MSX55" s="124"/>
      <c r="MSY55" s="124"/>
      <c r="MSZ55" s="124"/>
      <c r="MTA55" s="124"/>
      <c r="MTB55" s="124"/>
      <c r="MTC55" s="124"/>
      <c r="MTD55" s="124"/>
      <c r="MTE55" s="124"/>
      <c r="MTF55" s="124"/>
      <c r="MTG55" s="124"/>
      <c r="MTH55" s="124"/>
      <c r="MTI55" s="124"/>
      <c r="MTJ55" s="124"/>
      <c r="MTK55" s="124"/>
      <c r="MTL55" s="124"/>
      <c r="MTM55" s="124"/>
      <c r="MTN55" s="124"/>
      <c r="MTO55" s="124"/>
      <c r="MTP55" s="124"/>
      <c r="MTQ55" s="124"/>
      <c r="MTR55" s="124"/>
      <c r="MTS55" s="124"/>
      <c r="MTT55" s="124"/>
      <c r="MTU55" s="124"/>
      <c r="MTV55" s="124"/>
      <c r="MTW55" s="124"/>
      <c r="MTX55" s="124"/>
      <c r="MTY55" s="124"/>
      <c r="MTZ55" s="124"/>
      <c r="MUA55" s="124"/>
      <c r="MUB55" s="124"/>
      <c r="MUC55" s="124"/>
      <c r="MUD55" s="124"/>
      <c r="MUE55" s="124"/>
      <c r="MUF55" s="124"/>
      <c r="MUG55" s="124"/>
      <c r="MUH55" s="124"/>
      <c r="MUI55" s="124"/>
      <c r="MUJ55" s="124"/>
      <c r="MUK55" s="124"/>
      <c r="MUL55" s="124"/>
      <c r="MUM55" s="124"/>
      <c r="MUN55" s="124"/>
      <c r="MUO55" s="124"/>
      <c r="MUP55" s="124"/>
      <c r="MUQ55" s="124"/>
      <c r="MUR55" s="124"/>
      <c r="MUS55" s="124"/>
      <c r="MUT55" s="124"/>
      <c r="MUU55" s="124"/>
      <c r="MUV55" s="124"/>
      <c r="MUW55" s="124"/>
      <c r="MUX55" s="124"/>
      <c r="MUY55" s="124"/>
      <c r="MUZ55" s="124"/>
      <c r="MVA55" s="124"/>
      <c r="MVB55" s="124"/>
      <c r="MVC55" s="124"/>
      <c r="MVD55" s="124"/>
      <c r="MVE55" s="124"/>
      <c r="MVF55" s="124"/>
      <c r="MVG55" s="124"/>
      <c r="MVH55" s="124"/>
      <c r="MVI55" s="124"/>
      <c r="MVJ55" s="124"/>
      <c r="MVK55" s="124"/>
      <c r="MVL55" s="124"/>
      <c r="MVM55" s="124"/>
      <c r="MVN55" s="124"/>
      <c r="MVO55" s="124"/>
      <c r="MVP55" s="124"/>
      <c r="MVQ55" s="124"/>
      <c r="MVR55" s="124"/>
      <c r="MVS55" s="124"/>
      <c r="MVT55" s="124"/>
      <c r="MVU55" s="124"/>
      <c r="MVV55" s="124"/>
      <c r="MVW55" s="124"/>
      <c r="MVX55" s="124"/>
      <c r="MVY55" s="124"/>
      <c r="MVZ55" s="124"/>
      <c r="MWA55" s="124"/>
      <c r="MWB55" s="124"/>
      <c r="MWC55" s="124"/>
      <c r="MWD55" s="124"/>
      <c r="MWE55" s="124"/>
      <c r="MWF55" s="124"/>
      <c r="MWG55" s="124"/>
      <c r="MWH55" s="124"/>
      <c r="MWI55" s="124"/>
      <c r="MWJ55" s="124"/>
      <c r="MWK55" s="124"/>
      <c r="MWL55" s="124"/>
      <c r="MWM55" s="124"/>
      <c r="MWN55" s="124"/>
      <c r="MWO55" s="124"/>
      <c r="MWP55" s="124"/>
      <c r="MWQ55" s="124"/>
      <c r="MWR55" s="124"/>
      <c r="MWS55" s="124"/>
      <c r="MWT55" s="124"/>
      <c r="MWU55" s="124"/>
      <c r="MWV55" s="124"/>
      <c r="MWW55" s="124"/>
      <c r="MWX55" s="124"/>
      <c r="MWY55" s="124"/>
      <c r="MWZ55" s="124"/>
      <c r="MXA55" s="124"/>
      <c r="MXB55" s="124"/>
      <c r="MXC55" s="124"/>
      <c r="MXD55" s="124"/>
      <c r="MXE55" s="124"/>
      <c r="MXF55" s="124"/>
      <c r="MXG55" s="124"/>
      <c r="MXH55" s="124"/>
      <c r="MXI55" s="124"/>
      <c r="MXJ55" s="124"/>
      <c r="MXK55" s="124"/>
      <c r="MXL55" s="124"/>
      <c r="MXM55" s="124"/>
      <c r="MXN55" s="124"/>
      <c r="MXO55" s="124"/>
      <c r="MXP55" s="124"/>
      <c r="MXQ55" s="124"/>
      <c r="MXR55" s="124"/>
      <c r="MXS55" s="124"/>
      <c r="MXT55" s="124"/>
      <c r="MXU55" s="124"/>
      <c r="MXV55" s="124"/>
      <c r="MXW55" s="124"/>
      <c r="MXX55" s="124"/>
      <c r="MXY55" s="124"/>
      <c r="MXZ55" s="124"/>
      <c r="MYA55" s="124"/>
      <c r="MYB55" s="124"/>
      <c r="MYC55" s="124"/>
      <c r="MYD55" s="124"/>
      <c r="MYE55" s="124"/>
      <c r="MYF55" s="124"/>
      <c r="MYG55" s="124"/>
      <c r="MYH55" s="124"/>
      <c r="MYI55" s="124"/>
      <c r="MYJ55" s="124"/>
      <c r="MYK55" s="124"/>
      <c r="MYL55" s="124"/>
      <c r="MYM55" s="124"/>
      <c r="MYN55" s="124"/>
      <c r="MYO55" s="124"/>
      <c r="MYP55" s="124"/>
      <c r="MYQ55" s="124"/>
      <c r="MYR55" s="124"/>
      <c r="MYS55" s="124"/>
      <c r="MYT55" s="124"/>
      <c r="MYU55" s="124"/>
      <c r="MYV55" s="124"/>
      <c r="MYW55" s="124"/>
      <c r="MYX55" s="124"/>
      <c r="MYY55" s="124"/>
      <c r="MYZ55" s="124"/>
      <c r="MZA55" s="124"/>
      <c r="MZB55" s="124"/>
      <c r="MZC55" s="124"/>
      <c r="MZD55" s="124"/>
      <c r="MZE55" s="124"/>
      <c r="MZF55" s="124"/>
      <c r="MZG55" s="124"/>
      <c r="MZH55" s="124"/>
      <c r="MZI55" s="124"/>
      <c r="MZJ55" s="124"/>
      <c r="MZK55" s="124"/>
      <c r="MZL55" s="124"/>
      <c r="MZM55" s="124"/>
      <c r="MZN55" s="124"/>
      <c r="MZO55" s="124"/>
      <c r="MZP55" s="124"/>
      <c r="MZQ55" s="124"/>
      <c r="MZR55" s="124"/>
      <c r="MZS55" s="124"/>
      <c r="MZT55" s="124"/>
      <c r="MZU55" s="124"/>
      <c r="MZV55" s="124"/>
      <c r="MZW55" s="124"/>
      <c r="MZX55" s="124"/>
      <c r="MZY55" s="124"/>
      <c r="MZZ55" s="124"/>
      <c r="NAA55" s="124"/>
      <c r="NAB55" s="124"/>
      <c r="NAC55" s="124"/>
      <c r="NAD55" s="124"/>
      <c r="NAE55" s="124"/>
      <c r="NAF55" s="124"/>
      <c r="NAG55" s="124"/>
      <c r="NAH55" s="124"/>
      <c r="NAI55" s="124"/>
      <c r="NAJ55" s="124"/>
      <c r="NAK55" s="124"/>
      <c r="NAL55" s="124"/>
      <c r="NAM55" s="124"/>
      <c r="NAN55" s="124"/>
      <c r="NAO55" s="124"/>
      <c r="NAP55" s="124"/>
      <c r="NAQ55" s="124"/>
      <c r="NAR55" s="124"/>
      <c r="NAS55" s="124"/>
      <c r="NAT55" s="124"/>
      <c r="NAU55" s="124"/>
      <c r="NAV55" s="124"/>
      <c r="NAW55" s="124"/>
      <c r="NAX55" s="124"/>
      <c r="NAY55" s="124"/>
      <c r="NAZ55" s="124"/>
      <c r="NBA55" s="124"/>
      <c r="NBB55" s="124"/>
      <c r="NBC55" s="124"/>
      <c r="NBD55" s="124"/>
      <c r="NBE55" s="124"/>
      <c r="NBF55" s="124"/>
      <c r="NBG55" s="124"/>
      <c r="NBH55" s="124"/>
      <c r="NBI55" s="124"/>
      <c r="NBJ55" s="124"/>
      <c r="NBK55" s="124"/>
      <c r="NBL55" s="124"/>
      <c r="NBM55" s="124"/>
      <c r="NBN55" s="124"/>
      <c r="NBO55" s="124"/>
      <c r="NBP55" s="124"/>
      <c r="NBQ55" s="124"/>
      <c r="NBR55" s="124"/>
      <c r="NBS55" s="124"/>
      <c r="NBT55" s="124"/>
      <c r="NBU55" s="124"/>
      <c r="NBV55" s="124"/>
      <c r="NBW55" s="124"/>
      <c r="NBX55" s="124"/>
      <c r="NBY55" s="124"/>
      <c r="NBZ55" s="124"/>
      <c r="NCA55" s="124"/>
      <c r="NCB55" s="124"/>
      <c r="NCC55" s="124"/>
      <c r="NCD55" s="124"/>
      <c r="NCE55" s="124"/>
      <c r="NCF55" s="124"/>
      <c r="NCG55" s="124"/>
      <c r="NCH55" s="124"/>
      <c r="NCI55" s="124"/>
      <c r="NCJ55" s="124"/>
      <c r="NCK55" s="124"/>
      <c r="NCL55" s="124"/>
      <c r="NCM55" s="124"/>
      <c r="NCN55" s="124"/>
      <c r="NCO55" s="124"/>
      <c r="NCP55" s="124"/>
      <c r="NCQ55" s="124"/>
      <c r="NCR55" s="124"/>
      <c r="NCS55" s="124"/>
      <c r="NCT55" s="124"/>
      <c r="NCU55" s="124"/>
      <c r="NCV55" s="124"/>
      <c r="NCW55" s="124"/>
      <c r="NCX55" s="124"/>
      <c r="NCY55" s="124"/>
      <c r="NCZ55" s="124"/>
      <c r="NDA55" s="124"/>
      <c r="NDB55" s="124"/>
      <c r="NDC55" s="124"/>
      <c r="NDD55" s="124"/>
      <c r="NDE55" s="124"/>
      <c r="NDF55" s="124"/>
      <c r="NDG55" s="124"/>
      <c r="NDH55" s="124"/>
      <c r="NDI55" s="124"/>
      <c r="NDJ55" s="124"/>
      <c r="NDK55" s="124"/>
      <c r="NDL55" s="124"/>
      <c r="NDM55" s="124"/>
      <c r="NDN55" s="124"/>
      <c r="NDO55" s="124"/>
      <c r="NDP55" s="124"/>
      <c r="NDQ55" s="124"/>
      <c r="NDR55" s="124"/>
      <c r="NDS55" s="124"/>
      <c r="NDT55" s="124"/>
      <c r="NDU55" s="124"/>
      <c r="NDV55" s="124"/>
      <c r="NDW55" s="124"/>
      <c r="NDX55" s="124"/>
      <c r="NDY55" s="124"/>
      <c r="NDZ55" s="124"/>
      <c r="NEA55" s="124"/>
      <c r="NEB55" s="124"/>
      <c r="NEC55" s="124"/>
      <c r="NED55" s="124"/>
      <c r="NEE55" s="124"/>
      <c r="NEF55" s="124"/>
      <c r="NEG55" s="124"/>
      <c r="NEH55" s="124"/>
      <c r="NEI55" s="124"/>
      <c r="NEJ55" s="124"/>
      <c r="NEK55" s="124"/>
      <c r="NEL55" s="124"/>
      <c r="NEM55" s="124"/>
      <c r="NEN55" s="124"/>
      <c r="NEO55" s="124"/>
      <c r="NEP55" s="124"/>
      <c r="NEQ55" s="124"/>
      <c r="NER55" s="124"/>
      <c r="NES55" s="124"/>
      <c r="NET55" s="124"/>
      <c r="NEU55" s="124"/>
      <c r="NEV55" s="124"/>
      <c r="NEW55" s="124"/>
      <c r="NEX55" s="124"/>
      <c r="NEY55" s="124"/>
      <c r="NEZ55" s="124"/>
      <c r="NFA55" s="124"/>
      <c r="NFB55" s="124"/>
      <c r="NFC55" s="124"/>
      <c r="NFD55" s="124"/>
      <c r="NFE55" s="124"/>
      <c r="NFF55" s="124"/>
      <c r="NFG55" s="124"/>
      <c r="NFH55" s="124"/>
      <c r="NFI55" s="124"/>
      <c r="NFJ55" s="124"/>
      <c r="NFK55" s="124"/>
      <c r="NFL55" s="124"/>
      <c r="NFM55" s="124"/>
      <c r="NFN55" s="124"/>
      <c r="NFO55" s="124"/>
      <c r="NFP55" s="124"/>
      <c r="NFQ55" s="124"/>
      <c r="NFR55" s="124"/>
      <c r="NFS55" s="124"/>
      <c r="NFT55" s="124"/>
      <c r="NFU55" s="124"/>
      <c r="NFV55" s="124"/>
      <c r="NFW55" s="124"/>
      <c r="NFX55" s="124"/>
      <c r="NFY55" s="124"/>
      <c r="NFZ55" s="124"/>
      <c r="NGA55" s="124"/>
      <c r="NGB55" s="124"/>
      <c r="NGC55" s="124"/>
      <c r="NGD55" s="124"/>
      <c r="NGE55" s="124"/>
      <c r="NGF55" s="124"/>
      <c r="NGG55" s="124"/>
      <c r="NGH55" s="124"/>
      <c r="NGI55" s="124"/>
      <c r="NGJ55" s="124"/>
      <c r="NGK55" s="124"/>
      <c r="NGL55" s="124"/>
      <c r="NGM55" s="124"/>
      <c r="NGN55" s="124"/>
      <c r="NGO55" s="124"/>
      <c r="NGP55" s="124"/>
      <c r="NGQ55" s="124"/>
      <c r="NGR55" s="124"/>
      <c r="NGS55" s="124"/>
      <c r="NGT55" s="124"/>
      <c r="NGU55" s="124"/>
      <c r="NGV55" s="124"/>
      <c r="NGW55" s="124"/>
      <c r="NGX55" s="124"/>
      <c r="NGY55" s="124"/>
      <c r="NGZ55" s="124"/>
      <c r="NHA55" s="124"/>
      <c r="NHB55" s="124"/>
      <c r="NHC55" s="124"/>
      <c r="NHD55" s="124"/>
      <c r="NHE55" s="124"/>
      <c r="NHF55" s="124"/>
      <c r="NHG55" s="124"/>
      <c r="NHH55" s="124"/>
      <c r="NHI55" s="124"/>
      <c r="NHJ55" s="124"/>
      <c r="NHK55" s="124"/>
      <c r="NHL55" s="124"/>
      <c r="NHM55" s="124"/>
      <c r="NHN55" s="124"/>
      <c r="NHO55" s="124"/>
      <c r="NHP55" s="124"/>
      <c r="NHQ55" s="124"/>
      <c r="NHR55" s="124"/>
      <c r="NHS55" s="124"/>
      <c r="NHT55" s="124"/>
      <c r="NHU55" s="124"/>
      <c r="NHV55" s="124"/>
      <c r="NHW55" s="124"/>
      <c r="NHX55" s="124"/>
      <c r="NHY55" s="124"/>
      <c r="NHZ55" s="124"/>
      <c r="NIA55" s="124"/>
      <c r="NIB55" s="124"/>
      <c r="NIC55" s="124"/>
      <c r="NID55" s="124"/>
      <c r="NIE55" s="124"/>
      <c r="NIF55" s="124"/>
      <c r="NIG55" s="124"/>
      <c r="NIH55" s="124"/>
      <c r="NII55" s="124"/>
      <c r="NIJ55" s="124"/>
      <c r="NIK55" s="124"/>
      <c r="NIL55" s="124"/>
      <c r="NIM55" s="124"/>
      <c r="NIN55" s="124"/>
      <c r="NIO55" s="124"/>
      <c r="NIP55" s="124"/>
      <c r="NIQ55" s="124"/>
      <c r="NIR55" s="124"/>
      <c r="NIS55" s="124"/>
      <c r="NIT55" s="124"/>
      <c r="NIU55" s="124"/>
      <c r="NIV55" s="124"/>
      <c r="NIW55" s="124"/>
      <c r="NIX55" s="124"/>
      <c r="NIY55" s="124"/>
      <c r="NIZ55" s="124"/>
      <c r="NJA55" s="124"/>
      <c r="NJB55" s="124"/>
      <c r="NJC55" s="124"/>
      <c r="NJD55" s="124"/>
      <c r="NJE55" s="124"/>
      <c r="NJF55" s="124"/>
      <c r="NJG55" s="124"/>
      <c r="NJH55" s="124"/>
      <c r="NJI55" s="124"/>
      <c r="NJJ55" s="124"/>
      <c r="NJK55" s="124"/>
      <c r="NJL55" s="124"/>
      <c r="NJM55" s="124"/>
      <c r="NJN55" s="124"/>
      <c r="NJO55" s="124"/>
      <c r="NJP55" s="124"/>
      <c r="NJQ55" s="124"/>
      <c r="NJR55" s="124"/>
      <c r="NJS55" s="124"/>
      <c r="NJT55" s="124"/>
      <c r="NJU55" s="124"/>
      <c r="NJV55" s="124"/>
      <c r="NJW55" s="124"/>
      <c r="NJX55" s="124"/>
      <c r="NJY55" s="124"/>
      <c r="NJZ55" s="124"/>
      <c r="NKA55" s="124"/>
      <c r="NKB55" s="124"/>
      <c r="NKC55" s="124"/>
      <c r="NKD55" s="124"/>
      <c r="NKE55" s="124"/>
      <c r="NKF55" s="124"/>
      <c r="NKG55" s="124"/>
      <c r="NKH55" s="124"/>
      <c r="NKI55" s="124"/>
      <c r="NKJ55" s="124"/>
      <c r="NKK55" s="124"/>
      <c r="NKL55" s="124"/>
      <c r="NKM55" s="124"/>
      <c r="NKN55" s="124"/>
      <c r="NKO55" s="124"/>
      <c r="NKP55" s="124"/>
      <c r="NKQ55" s="124"/>
      <c r="NKR55" s="124"/>
      <c r="NKS55" s="124"/>
      <c r="NKT55" s="124"/>
      <c r="NKU55" s="124"/>
      <c r="NKV55" s="124"/>
      <c r="NKW55" s="124"/>
      <c r="NKX55" s="124"/>
      <c r="NKY55" s="124"/>
      <c r="NKZ55" s="124"/>
      <c r="NLA55" s="124"/>
      <c r="NLB55" s="124"/>
      <c r="NLC55" s="124"/>
      <c r="NLD55" s="124"/>
      <c r="NLE55" s="124"/>
      <c r="NLF55" s="124"/>
      <c r="NLG55" s="124"/>
      <c r="NLH55" s="124"/>
      <c r="NLI55" s="124"/>
      <c r="NLJ55" s="124"/>
      <c r="NLK55" s="124"/>
      <c r="NLL55" s="124"/>
      <c r="NLM55" s="124"/>
      <c r="NLN55" s="124"/>
      <c r="NLO55" s="124"/>
      <c r="NLP55" s="124"/>
      <c r="NLQ55" s="124"/>
      <c r="NLR55" s="124"/>
      <c r="NLS55" s="124"/>
      <c r="NLT55" s="124"/>
      <c r="NLU55" s="124"/>
      <c r="NLV55" s="124"/>
      <c r="NLW55" s="124"/>
      <c r="NLX55" s="124"/>
      <c r="NLY55" s="124"/>
      <c r="NLZ55" s="124"/>
      <c r="NMA55" s="124"/>
      <c r="NMB55" s="124"/>
      <c r="NMC55" s="124"/>
      <c r="NMD55" s="124"/>
      <c r="NME55" s="124"/>
      <c r="NMF55" s="124"/>
      <c r="NMG55" s="124"/>
      <c r="NMH55" s="124"/>
      <c r="NMI55" s="124"/>
      <c r="NMJ55" s="124"/>
      <c r="NMK55" s="124"/>
      <c r="NML55" s="124"/>
      <c r="NMM55" s="124"/>
      <c r="NMN55" s="124"/>
      <c r="NMO55" s="124"/>
      <c r="NMP55" s="124"/>
      <c r="NMQ55" s="124"/>
      <c r="NMR55" s="124"/>
      <c r="NMS55" s="124"/>
      <c r="NMT55" s="124"/>
      <c r="NMU55" s="124"/>
      <c r="NMV55" s="124"/>
      <c r="NMW55" s="124"/>
      <c r="NMX55" s="124"/>
      <c r="NMY55" s="124"/>
      <c r="NMZ55" s="124"/>
      <c r="NNA55" s="124"/>
      <c r="NNB55" s="124"/>
      <c r="NNC55" s="124"/>
      <c r="NND55" s="124"/>
      <c r="NNE55" s="124"/>
      <c r="NNF55" s="124"/>
      <c r="NNG55" s="124"/>
      <c r="NNH55" s="124"/>
      <c r="NNI55" s="124"/>
      <c r="NNJ55" s="124"/>
      <c r="NNK55" s="124"/>
      <c r="NNL55" s="124"/>
      <c r="NNM55" s="124"/>
      <c r="NNN55" s="124"/>
      <c r="NNO55" s="124"/>
      <c r="NNP55" s="124"/>
      <c r="NNQ55" s="124"/>
      <c r="NNR55" s="124"/>
      <c r="NNS55" s="124"/>
      <c r="NNT55" s="124"/>
      <c r="NNU55" s="124"/>
      <c r="NNV55" s="124"/>
      <c r="NNW55" s="124"/>
      <c r="NNX55" s="124"/>
      <c r="NNY55" s="124"/>
      <c r="NNZ55" s="124"/>
      <c r="NOA55" s="124"/>
      <c r="NOB55" s="124"/>
      <c r="NOC55" s="124"/>
      <c r="NOD55" s="124"/>
      <c r="NOE55" s="124"/>
      <c r="NOF55" s="124"/>
      <c r="NOG55" s="124"/>
      <c r="NOH55" s="124"/>
      <c r="NOI55" s="124"/>
      <c r="NOJ55" s="124"/>
      <c r="NOK55" s="124"/>
      <c r="NOL55" s="124"/>
      <c r="NOM55" s="124"/>
      <c r="NON55" s="124"/>
      <c r="NOO55" s="124"/>
      <c r="NOP55" s="124"/>
      <c r="NOQ55" s="124"/>
      <c r="NOR55" s="124"/>
      <c r="NOS55" s="124"/>
      <c r="NOT55" s="124"/>
      <c r="NOU55" s="124"/>
      <c r="NOV55" s="124"/>
      <c r="NOW55" s="124"/>
      <c r="NOX55" s="124"/>
      <c r="NOY55" s="124"/>
      <c r="NOZ55" s="124"/>
      <c r="NPA55" s="124"/>
      <c r="NPB55" s="124"/>
      <c r="NPC55" s="124"/>
      <c r="NPD55" s="124"/>
      <c r="NPE55" s="124"/>
      <c r="NPF55" s="124"/>
      <c r="NPG55" s="124"/>
      <c r="NPH55" s="124"/>
      <c r="NPI55" s="124"/>
      <c r="NPJ55" s="124"/>
      <c r="NPK55" s="124"/>
      <c r="NPL55" s="124"/>
      <c r="NPM55" s="124"/>
      <c r="NPN55" s="124"/>
      <c r="NPO55" s="124"/>
      <c r="NPP55" s="124"/>
      <c r="NPQ55" s="124"/>
      <c r="NPR55" s="124"/>
      <c r="NPS55" s="124"/>
      <c r="NPT55" s="124"/>
      <c r="NPU55" s="124"/>
      <c r="NPV55" s="124"/>
      <c r="NPW55" s="124"/>
      <c r="NPX55" s="124"/>
      <c r="NPY55" s="124"/>
      <c r="NPZ55" s="124"/>
      <c r="NQA55" s="124"/>
      <c r="NQB55" s="124"/>
      <c r="NQC55" s="124"/>
      <c r="NQD55" s="124"/>
      <c r="NQE55" s="124"/>
      <c r="NQF55" s="124"/>
      <c r="NQG55" s="124"/>
      <c r="NQH55" s="124"/>
      <c r="NQI55" s="124"/>
      <c r="NQJ55" s="124"/>
      <c r="NQK55" s="124"/>
      <c r="NQL55" s="124"/>
      <c r="NQM55" s="124"/>
      <c r="NQN55" s="124"/>
      <c r="NQO55" s="124"/>
      <c r="NQP55" s="124"/>
      <c r="NQQ55" s="124"/>
      <c r="NQR55" s="124"/>
      <c r="NQS55" s="124"/>
      <c r="NQT55" s="124"/>
      <c r="NQU55" s="124"/>
      <c r="NQV55" s="124"/>
      <c r="NQW55" s="124"/>
      <c r="NQX55" s="124"/>
      <c r="NQY55" s="124"/>
      <c r="NQZ55" s="124"/>
      <c r="NRA55" s="124"/>
      <c r="NRB55" s="124"/>
      <c r="NRC55" s="124"/>
      <c r="NRD55" s="124"/>
      <c r="NRE55" s="124"/>
      <c r="NRF55" s="124"/>
      <c r="NRG55" s="124"/>
      <c r="NRH55" s="124"/>
      <c r="NRI55" s="124"/>
      <c r="NRJ55" s="124"/>
      <c r="NRK55" s="124"/>
      <c r="NRL55" s="124"/>
      <c r="NRM55" s="124"/>
      <c r="NRN55" s="124"/>
      <c r="NRO55" s="124"/>
      <c r="NRP55" s="124"/>
      <c r="NRQ55" s="124"/>
      <c r="NRR55" s="124"/>
      <c r="NRS55" s="124"/>
      <c r="NRT55" s="124"/>
      <c r="NRU55" s="124"/>
      <c r="NRV55" s="124"/>
      <c r="NRW55" s="124"/>
      <c r="NRX55" s="124"/>
      <c r="NRY55" s="124"/>
      <c r="NRZ55" s="124"/>
      <c r="NSA55" s="124"/>
      <c r="NSB55" s="124"/>
      <c r="NSC55" s="124"/>
      <c r="NSD55" s="124"/>
      <c r="NSE55" s="124"/>
      <c r="NSF55" s="124"/>
      <c r="NSG55" s="124"/>
      <c r="NSH55" s="124"/>
      <c r="NSI55" s="124"/>
      <c r="NSJ55" s="124"/>
      <c r="NSK55" s="124"/>
      <c r="NSL55" s="124"/>
      <c r="NSM55" s="124"/>
      <c r="NSN55" s="124"/>
      <c r="NSO55" s="124"/>
      <c r="NSP55" s="124"/>
      <c r="NSQ55" s="124"/>
      <c r="NSR55" s="124"/>
      <c r="NSS55" s="124"/>
      <c r="NST55" s="124"/>
      <c r="NSU55" s="124"/>
      <c r="NSV55" s="124"/>
      <c r="NSW55" s="124"/>
      <c r="NSX55" s="124"/>
      <c r="NSY55" s="124"/>
      <c r="NSZ55" s="124"/>
      <c r="NTA55" s="124"/>
      <c r="NTB55" s="124"/>
      <c r="NTC55" s="124"/>
      <c r="NTD55" s="124"/>
      <c r="NTE55" s="124"/>
      <c r="NTF55" s="124"/>
      <c r="NTG55" s="124"/>
      <c r="NTH55" s="124"/>
      <c r="NTI55" s="124"/>
      <c r="NTJ55" s="124"/>
      <c r="NTK55" s="124"/>
      <c r="NTL55" s="124"/>
      <c r="NTM55" s="124"/>
      <c r="NTN55" s="124"/>
      <c r="NTO55" s="124"/>
      <c r="NTP55" s="124"/>
      <c r="NTQ55" s="124"/>
      <c r="NTR55" s="124"/>
      <c r="NTS55" s="124"/>
      <c r="NTT55" s="124"/>
      <c r="NTU55" s="124"/>
      <c r="NTV55" s="124"/>
      <c r="NTW55" s="124"/>
      <c r="NTX55" s="124"/>
      <c r="NTY55" s="124"/>
      <c r="NTZ55" s="124"/>
      <c r="NUA55" s="124"/>
      <c r="NUB55" s="124"/>
      <c r="NUC55" s="124"/>
      <c r="NUD55" s="124"/>
      <c r="NUE55" s="124"/>
      <c r="NUF55" s="124"/>
      <c r="NUG55" s="124"/>
      <c r="NUH55" s="124"/>
      <c r="NUI55" s="124"/>
      <c r="NUJ55" s="124"/>
      <c r="NUK55" s="124"/>
      <c r="NUL55" s="124"/>
      <c r="NUM55" s="124"/>
      <c r="NUN55" s="124"/>
      <c r="NUO55" s="124"/>
      <c r="NUP55" s="124"/>
      <c r="NUQ55" s="124"/>
      <c r="NUR55" s="124"/>
      <c r="NUS55" s="124"/>
      <c r="NUT55" s="124"/>
      <c r="NUU55" s="124"/>
      <c r="NUV55" s="124"/>
      <c r="NUW55" s="124"/>
      <c r="NUX55" s="124"/>
      <c r="NUY55" s="124"/>
      <c r="NUZ55" s="124"/>
      <c r="NVA55" s="124"/>
      <c r="NVB55" s="124"/>
      <c r="NVC55" s="124"/>
      <c r="NVD55" s="124"/>
      <c r="NVE55" s="124"/>
      <c r="NVF55" s="124"/>
      <c r="NVG55" s="124"/>
      <c r="NVH55" s="124"/>
      <c r="NVI55" s="124"/>
      <c r="NVJ55" s="124"/>
      <c r="NVK55" s="124"/>
      <c r="NVL55" s="124"/>
      <c r="NVM55" s="124"/>
      <c r="NVN55" s="124"/>
      <c r="NVO55" s="124"/>
      <c r="NVP55" s="124"/>
      <c r="NVQ55" s="124"/>
      <c r="NVR55" s="124"/>
      <c r="NVS55" s="124"/>
      <c r="NVT55" s="124"/>
      <c r="NVU55" s="124"/>
      <c r="NVV55" s="124"/>
      <c r="NVW55" s="124"/>
      <c r="NVX55" s="124"/>
      <c r="NVY55" s="124"/>
      <c r="NVZ55" s="124"/>
      <c r="NWA55" s="124"/>
      <c r="NWB55" s="124"/>
      <c r="NWC55" s="124"/>
      <c r="NWD55" s="124"/>
      <c r="NWE55" s="124"/>
      <c r="NWF55" s="124"/>
      <c r="NWG55" s="124"/>
      <c r="NWH55" s="124"/>
      <c r="NWI55" s="124"/>
      <c r="NWJ55" s="124"/>
      <c r="NWK55" s="124"/>
      <c r="NWL55" s="124"/>
      <c r="NWM55" s="124"/>
      <c r="NWN55" s="124"/>
      <c r="NWO55" s="124"/>
      <c r="NWP55" s="124"/>
      <c r="NWQ55" s="124"/>
      <c r="NWR55" s="124"/>
      <c r="NWS55" s="124"/>
      <c r="NWT55" s="124"/>
      <c r="NWU55" s="124"/>
      <c r="NWV55" s="124"/>
      <c r="NWW55" s="124"/>
      <c r="NWX55" s="124"/>
      <c r="NWY55" s="124"/>
      <c r="NWZ55" s="124"/>
      <c r="NXA55" s="124"/>
      <c r="NXB55" s="124"/>
      <c r="NXC55" s="124"/>
      <c r="NXD55" s="124"/>
      <c r="NXE55" s="124"/>
      <c r="NXF55" s="124"/>
      <c r="NXG55" s="124"/>
      <c r="NXH55" s="124"/>
      <c r="NXI55" s="124"/>
      <c r="NXJ55" s="124"/>
      <c r="NXK55" s="124"/>
      <c r="NXL55" s="124"/>
      <c r="NXM55" s="124"/>
      <c r="NXN55" s="124"/>
      <c r="NXO55" s="124"/>
      <c r="NXP55" s="124"/>
      <c r="NXQ55" s="124"/>
      <c r="NXR55" s="124"/>
      <c r="NXS55" s="124"/>
      <c r="NXT55" s="124"/>
      <c r="NXU55" s="124"/>
      <c r="NXV55" s="124"/>
      <c r="NXW55" s="124"/>
      <c r="NXX55" s="124"/>
      <c r="NXY55" s="124"/>
      <c r="NXZ55" s="124"/>
      <c r="NYA55" s="124"/>
      <c r="NYB55" s="124"/>
      <c r="NYC55" s="124"/>
      <c r="NYD55" s="124"/>
      <c r="NYE55" s="124"/>
      <c r="NYF55" s="124"/>
      <c r="NYG55" s="124"/>
      <c r="NYH55" s="124"/>
      <c r="NYI55" s="124"/>
      <c r="NYJ55" s="124"/>
      <c r="NYK55" s="124"/>
      <c r="NYL55" s="124"/>
      <c r="NYM55" s="124"/>
      <c r="NYN55" s="124"/>
      <c r="NYO55" s="124"/>
      <c r="NYP55" s="124"/>
      <c r="NYQ55" s="124"/>
      <c r="NYR55" s="124"/>
      <c r="NYS55" s="124"/>
      <c r="NYT55" s="124"/>
      <c r="NYU55" s="124"/>
      <c r="NYV55" s="124"/>
      <c r="NYW55" s="124"/>
      <c r="NYX55" s="124"/>
      <c r="NYY55" s="124"/>
      <c r="NYZ55" s="124"/>
      <c r="NZA55" s="124"/>
      <c r="NZB55" s="124"/>
      <c r="NZC55" s="124"/>
      <c r="NZD55" s="124"/>
      <c r="NZE55" s="124"/>
      <c r="NZF55" s="124"/>
      <c r="NZG55" s="124"/>
      <c r="NZH55" s="124"/>
      <c r="NZI55" s="124"/>
      <c r="NZJ55" s="124"/>
      <c r="NZK55" s="124"/>
      <c r="NZL55" s="124"/>
      <c r="NZM55" s="124"/>
      <c r="NZN55" s="124"/>
      <c r="NZO55" s="124"/>
      <c r="NZP55" s="124"/>
      <c r="NZQ55" s="124"/>
      <c r="NZR55" s="124"/>
      <c r="NZS55" s="124"/>
      <c r="NZT55" s="124"/>
      <c r="NZU55" s="124"/>
      <c r="NZV55" s="124"/>
      <c r="NZW55" s="124"/>
      <c r="NZX55" s="124"/>
      <c r="NZY55" s="124"/>
      <c r="NZZ55" s="124"/>
      <c r="OAA55" s="124"/>
      <c r="OAB55" s="124"/>
      <c r="OAC55" s="124"/>
      <c r="OAD55" s="124"/>
      <c r="OAE55" s="124"/>
      <c r="OAF55" s="124"/>
      <c r="OAG55" s="124"/>
      <c r="OAH55" s="124"/>
      <c r="OAI55" s="124"/>
      <c r="OAJ55" s="124"/>
      <c r="OAK55" s="124"/>
      <c r="OAL55" s="124"/>
      <c r="OAM55" s="124"/>
      <c r="OAN55" s="124"/>
      <c r="OAO55" s="124"/>
      <c r="OAP55" s="124"/>
      <c r="OAQ55" s="124"/>
      <c r="OAR55" s="124"/>
      <c r="OAS55" s="124"/>
      <c r="OAT55" s="124"/>
      <c r="OAU55" s="124"/>
      <c r="OAV55" s="124"/>
      <c r="OAW55" s="124"/>
      <c r="OAX55" s="124"/>
      <c r="OAY55" s="124"/>
      <c r="OAZ55" s="124"/>
      <c r="OBA55" s="124"/>
      <c r="OBB55" s="124"/>
      <c r="OBC55" s="124"/>
      <c r="OBD55" s="124"/>
      <c r="OBE55" s="124"/>
      <c r="OBF55" s="124"/>
      <c r="OBG55" s="124"/>
      <c r="OBH55" s="124"/>
      <c r="OBI55" s="124"/>
      <c r="OBJ55" s="124"/>
      <c r="OBK55" s="124"/>
      <c r="OBL55" s="124"/>
      <c r="OBM55" s="124"/>
      <c r="OBN55" s="124"/>
      <c r="OBO55" s="124"/>
      <c r="OBP55" s="124"/>
      <c r="OBQ55" s="124"/>
      <c r="OBR55" s="124"/>
      <c r="OBS55" s="124"/>
      <c r="OBT55" s="124"/>
      <c r="OBU55" s="124"/>
      <c r="OBV55" s="124"/>
      <c r="OBW55" s="124"/>
      <c r="OBX55" s="124"/>
      <c r="OBY55" s="124"/>
      <c r="OBZ55" s="124"/>
      <c r="OCA55" s="124"/>
      <c r="OCB55" s="124"/>
      <c r="OCC55" s="124"/>
      <c r="OCD55" s="124"/>
      <c r="OCE55" s="124"/>
      <c r="OCF55" s="124"/>
      <c r="OCG55" s="124"/>
      <c r="OCH55" s="124"/>
      <c r="OCI55" s="124"/>
      <c r="OCJ55" s="124"/>
      <c r="OCK55" s="124"/>
      <c r="OCL55" s="124"/>
      <c r="OCM55" s="124"/>
      <c r="OCN55" s="124"/>
      <c r="OCO55" s="124"/>
      <c r="OCP55" s="124"/>
      <c r="OCQ55" s="124"/>
      <c r="OCR55" s="124"/>
      <c r="OCS55" s="124"/>
      <c r="OCT55" s="124"/>
      <c r="OCU55" s="124"/>
      <c r="OCV55" s="124"/>
      <c r="OCW55" s="124"/>
      <c r="OCX55" s="124"/>
      <c r="OCY55" s="124"/>
      <c r="OCZ55" s="124"/>
      <c r="ODA55" s="124"/>
      <c r="ODB55" s="124"/>
      <c r="ODC55" s="124"/>
      <c r="ODD55" s="124"/>
      <c r="ODE55" s="124"/>
      <c r="ODF55" s="124"/>
      <c r="ODG55" s="124"/>
      <c r="ODH55" s="124"/>
      <c r="ODI55" s="124"/>
      <c r="ODJ55" s="124"/>
      <c r="ODK55" s="124"/>
      <c r="ODL55" s="124"/>
      <c r="ODM55" s="124"/>
      <c r="ODN55" s="124"/>
      <c r="ODO55" s="124"/>
      <c r="ODP55" s="124"/>
      <c r="ODQ55" s="124"/>
      <c r="ODR55" s="124"/>
      <c r="ODS55" s="124"/>
      <c r="ODT55" s="124"/>
      <c r="ODU55" s="124"/>
      <c r="ODV55" s="124"/>
      <c r="ODW55" s="124"/>
      <c r="ODX55" s="124"/>
      <c r="ODY55" s="124"/>
      <c r="ODZ55" s="124"/>
      <c r="OEA55" s="124"/>
      <c r="OEB55" s="124"/>
      <c r="OEC55" s="124"/>
      <c r="OED55" s="124"/>
      <c r="OEE55" s="124"/>
      <c r="OEF55" s="124"/>
      <c r="OEG55" s="124"/>
      <c r="OEH55" s="124"/>
      <c r="OEI55" s="124"/>
      <c r="OEJ55" s="124"/>
      <c r="OEK55" s="124"/>
      <c r="OEL55" s="124"/>
      <c r="OEM55" s="124"/>
      <c r="OEN55" s="124"/>
      <c r="OEO55" s="124"/>
      <c r="OEP55" s="124"/>
      <c r="OEQ55" s="124"/>
      <c r="OER55" s="124"/>
      <c r="OES55" s="124"/>
      <c r="OET55" s="124"/>
      <c r="OEU55" s="124"/>
      <c r="OEV55" s="124"/>
      <c r="OEW55" s="124"/>
      <c r="OEX55" s="124"/>
      <c r="OEY55" s="124"/>
      <c r="OEZ55" s="124"/>
      <c r="OFA55" s="124"/>
      <c r="OFB55" s="124"/>
      <c r="OFC55" s="124"/>
      <c r="OFD55" s="124"/>
      <c r="OFE55" s="124"/>
      <c r="OFF55" s="124"/>
      <c r="OFG55" s="124"/>
      <c r="OFH55" s="124"/>
      <c r="OFI55" s="124"/>
      <c r="OFJ55" s="124"/>
      <c r="OFK55" s="124"/>
      <c r="OFL55" s="124"/>
      <c r="OFM55" s="124"/>
      <c r="OFN55" s="124"/>
      <c r="OFO55" s="124"/>
      <c r="OFP55" s="124"/>
      <c r="OFQ55" s="124"/>
      <c r="OFR55" s="124"/>
      <c r="OFS55" s="124"/>
      <c r="OFT55" s="124"/>
      <c r="OFU55" s="124"/>
      <c r="OFV55" s="124"/>
      <c r="OFW55" s="124"/>
      <c r="OFX55" s="124"/>
      <c r="OFY55" s="124"/>
      <c r="OFZ55" s="124"/>
      <c r="OGA55" s="124"/>
      <c r="OGB55" s="124"/>
      <c r="OGC55" s="124"/>
      <c r="OGD55" s="124"/>
      <c r="OGE55" s="124"/>
      <c r="OGF55" s="124"/>
      <c r="OGG55" s="124"/>
      <c r="OGH55" s="124"/>
      <c r="OGI55" s="124"/>
      <c r="OGJ55" s="124"/>
      <c r="OGK55" s="124"/>
      <c r="OGL55" s="124"/>
      <c r="OGM55" s="124"/>
      <c r="OGN55" s="124"/>
      <c r="OGO55" s="124"/>
      <c r="OGP55" s="124"/>
      <c r="OGQ55" s="124"/>
      <c r="OGR55" s="124"/>
      <c r="OGS55" s="124"/>
      <c r="OGT55" s="124"/>
      <c r="OGU55" s="124"/>
      <c r="OGV55" s="124"/>
      <c r="OGW55" s="124"/>
      <c r="OGX55" s="124"/>
      <c r="OGY55" s="124"/>
      <c r="OGZ55" s="124"/>
      <c r="OHA55" s="124"/>
      <c r="OHB55" s="124"/>
      <c r="OHC55" s="124"/>
      <c r="OHD55" s="124"/>
      <c r="OHE55" s="124"/>
      <c r="OHF55" s="124"/>
      <c r="OHG55" s="124"/>
      <c r="OHH55" s="124"/>
      <c r="OHI55" s="124"/>
      <c r="OHJ55" s="124"/>
      <c r="OHK55" s="124"/>
      <c r="OHL55" s="124"/>
      <c r="OHM55" s="124"/>
      <c r="OHN55" s="124"/>
      <c r="OHO55" s="124"/>
      <c r="OHP55" s="124"/>
      <c r="OHQ55" s="124"/>
      <c r="OHR55" s="124"/>
      <c r="OHS55" s="124"/>
      <c r="OHT55" s="124"/>
      <c r="OHU55" s="124"/>
      <c r="OHV55" s="124"/>
      <c r="OHW55" s="124"/>
      <c r="OHX55" s="124"/>
      <c r="OHY55" s="124"/>
      <c r="OHZ55" s="124"/>
      <c r="OIA55" s="124"/>
      <c r="OIB55" s="124"/>
      <c r="OIC55" s="124"/>
      <c r="OID55" s="124"/>
      <c r="OIE55" s="124"/>
      <c r="OIF55" s="124"/>
      <c r="OIG55" s="124"/>
      <c r="OIH55" s="124"/>
      <c r="OII55" s="124"/>
      <c r="OIJ55" s="124"/>
      <c r="OIK55" s="124"/>
      <c r="OIL55" s="124"/>
      <c r="OIM55" s="124"/>
      <c r="OIN55" s="124"/>
      <c r="OIO55" s="124"/>
      <c r="OIP55" s="124"/>
      <c r="OIQ55" s="124"/>
      <c r="OIR55" s="124"/>
      <c r="OIS55" s="124"/>
      <c r="OIT55" s="124"/>
      <c r="OIU55" s="124"/>
      <c r="OIV55" s="124"/>
      <c r="OIW55" s="124"/>
      <c r="OIX55" s="124"/>
      <c r="OIY55" s="124"/>
      <c r="OIZ55" s="124"/>
      <c r="OJA55" s="124"/>
      <c r="OJB55" s="124"/>
      <c r="OJC55" s="124"/>
      <c r="OJD55" s="124"/>
      <c r="OJE55" s="124"/>
      <c r="OJF55" s="124"/>
      <c r="OJG55" s="124"/>
      <c r="OJH55" s="124"/>
      <c r="OJI55" s="124"/>
      <c r="OJJ55" s="124"/>
      <c r="OJK55" s="124"/>
      <c r="OJL55" s="124"/>
      <c r="OJM55" s="124"/>
      <c r="OJN55" s="124"/>
      <c r="OJO55" s="124"/>
      <c r="OJP55" s="124"/>
      <c r="OJQ55" s="124"/>
      <c r="OJR55" s="124"/>
      <c r="OJS55" s="124"/>
      <c r="OJT55" s="124"/>
      <c r="OJU55" s="124"/>
      <c r="OJV55" s="124"/>
      <c r="OJW55" s="124"/>
      <c r="OJX55" s="124"/>
      <c r="OJY55" s="124"/>
      <c r="OJZ55" s="124"/>
      <c r="OKA55" s="124"/>
      <c r="OKB55" s="124"/>
      <c r="OKC55" s="124"/>
      <c r="OKD55" s="124"/>
      <c r="OKE55" s="124"/>
      <c r="OKF55" s="124"/>
      <c r="OKG55" s="124"/>
      <c r="OKH55" s="124"/>
      <c r="OKI55" s="124"/>
      <c r="OKJ55" s="124"/>
      <c r="OKK55" s="124"/>
      <c r="OKL55" s="124"/>
      <c r="OKM55" s="124"/>
      <c r="OKN55" s="124"/>
      <c r="OKO55" s="124"/>
      <c r="OKP55" s="124"/>
      <c r="OKQ55" s="124"/>
      <c r="OKR55" s="124"/>
      <c r="OKS55" s="124"/>
      <c r="OKT55" s="124"/>
      <c r="OKU55" s="124"/>
      <c r="OKV55" s="124"/>
      <c r="OKW55" s="124"/>
      <c r="OKX55" s="124"/>
      <c r="OKY55" s="124"/>
      <c r="OKZ55" s="124"/>
      <c r="OLA55" s="124"/>
      <c r="OLB55" s="124"/>
      <c r="OLC55" s="124"/>
      <c r="OLD55" s="124"/>
      <c r="OLE55" s="124"/>
      <c r="OLF55" s="124"/>
      <c r="OLG55" s="124"/>
      <c r="OLH55" s="124"/>
      <c r="OLI55" s="124"/>
      <c r="OLJ55" s="124"/>
      <c r="OLK55" s="124"/>
      <c r="OLL55" s="124"/>
      <c r="OLM55" s="124"/>
      <c r="OLN55" s="124"/>
      <c r="OLO55" s="124"/>
      <c r="OLP55" s="124"/>
      <c r="OLQ55" s="124"/>
      <c r="OLR55" s="124"/>
      <c r="OLS55" s="124"/>
      <c r="OLT55" s="124"/>
      <c r="OLU55" s="124"/>
      <c r="OLV55" s="124"/>
      <c r="OLW55" s="124"/>
      <c r="OLX55" s="124"/>
      <c r="OLY55" s="124"/>
      <c r="OLZ55" s="124"/>
      <c r="OMA55" s="124"/>
      <c r="OMB55" s="124"/>
      <c r="OMC55" s="124"/>
      <c r="OMD55" s="124"/>
      <c r="OME55" s="124"/>
      <c r="OMF55" s="124"/>
      <c r="OMG55" s="124"/>
      <c r="OMH55" s="124"/>
      <c r="OMI55" s="124"/>
      <c r="OMJ55" s="124"/>
      <c r="OMK55" s="124"/>
      <c r="OML55" s="124"/>
      <c r="OMM55" s="124"/>
      <c r="OMN55" s="124"/>
      <c r="OMO55" s="124"/>
      <c r="OMP55" s="124"/>
      <c r="OMQ55" s="124"/>
      <c r="OMR55" s="124"/>
      <c r="OMS55" s="124"/>
      <c r="OMT55" s="124"/>
      <c r="OMU55" s="124"/>
      <c r="OMV55" s="124"/>
      <c r="OMW55" s="124"/>
      <c r="OMX55" s="124"/>
      <c r="OMY55" s="124"/>
      <c r="OMZ55" s="124"/>
      <c r="ONA55" s="124"/>
      <c r="ONB55" s="124"/>
      <c r="ONC55" s="124"/>
      <c r="OND55" s="124"/>
      <c r="ONE55" s="124"/>
      <c r="ONF55" s="124"/>
      <c r="ONG55" s="124"/>
      <c r="ONH55" s="124"/>
      <c r="ONI55" s="124"/>
      <c r="ONJ55" s="124"/>
      <c r="ONK55" s="124"/>
      <c r="ONL55" s="124"/>
      <c r="ONM55" s="124"/>
      <c r="ONN55" s="124"/>
      <c r="ONO55" s="124"/>
      <c r="ONP55" s="124"/>
      <c r="ONQ55" s="124"/>
      <c r="ONR55" s="124"/>
      <c r="ONS55" s="124"/>
      <c r="ONT55" s="124"/>
      <c r="ONU55" s="124"/>
      <c r="ONV55" s="124"/>
      <c r="ONW55" s="124"/>
      <c r="ONX55" s="124"/>
      <c r="ONY55" s="124"/>
      <c r="ONZ55" s="124"/>
      <c r="OOA55" s="124"/>
      <c r="OOB55" s="124"/>
      <c r="OOC55" s="124"/>
      <c r="OOD55" s="124"/>
      <c r="OOE55" s="124"/>
      <c r="OOF55" s="124"/>
      <c r="OOG55" s="124"/>
      <c r="OOH55" s="124"/>
      <c r="OOI55" s="124"/>
      <c r="OOJ55" s="124"/>
      <c r="OOK55" s="124"/>
      <c r="OOL55" s="124"/>
      <c r="OOM55" s="124"/>
      <c r="OON55" s="124"/>
      <c r="OOO55" s="124"/>
      <c r="OOP55" s="124"/>
      <c r="OOQ55" s="124"/>
      <c r="OOR55" s="124"/>
      <c r="OOS55" s="124"/>
      <c r="OOT55" s="124"/>
      <c r="OOU55" s="124"/>
      <c r="OOV55" s="124"/>
      <c r="OOW55" s="124"/>
      <c r="OOX55" s="124"/>
      <c r="OOY55" s="124"/>
      <c r="OOZ55" s="124"/>
      <c r="OPA55" s="124"/>
      <c r="OPB55" s="124"/>
      <c r="OPC55" s="124"/>
      <c r="OPD55" s="124"/>
      <c r="OPE55" s="124"/>
      <c r="OPF55" s="124"/>
      <c r="OPG55" s="124"/>
      <c r="OPH55" s="124"/>
      <c r="OPI55" s="124"/>
      <c r="OPJ55" s="124"/>
      <c r="OPK55" s="124"/>
      <c r="OPL55" s="124"/>
      <c r="OPM55" s="124"/>
      <c r="OPN55" s="124"/>
      <c r="OPO55" s="124"/>
      <c r="OPP55" s="124"/>
      <c r="OPQ55" s="124"/>
      <c r="OPR55" s="124"/>
      <c r="OPS55" s="124"/>
      <c r="OPT55" s="124"/>
      <c r="OPU55" s="124"/>
      <c r="OPV55" s="124"/>
      <c r="OPW55" s="124"/>
      <c r="OPX55" s="124"/>
      <c r="OPY55" s="124"/>
      <c r="OPZ55" s="124"/>
      <c r="OQA55" s="124"/>
      <c r="OQB55" s="124"/>
      <c r="OQC55" s="124"/>
      <c r="OQD55" s="124"/>
      <c r="OQE55" s="124"/>
      <c r="OQF55" s="124"/>
      <c r="OQG55" s="124"/>
      <c r="OQH55" s="124"/>
      <c r="OQI55" s="124"/>
      <c r="OQJ55" s="124"/>
      <c r="OQK55" s="124"/>
      <c r="OQL55" s="124"/>
      <c r="OQM55" s="124"/>
      <c r="OQN55" s="124"/>
      <c r="OQO55" s="124"/>
      <c r="OQP55" s="124"/>
      <c r="OQQ55" s="124"/>
      <c r="OQR55" s="124"/>
      <c r="OQS55" s="124"/>
      <c r="OQT55" s="124"/>
      <c r="OQU55" s="124"/>
      <c r="OQV55" s="124"/>
      <c r="OQW55" s="124"/>
      <c r="OQX55" s="124"/>
      <c r="OQY55" s="124"/>
      <c r="OQZ55" s="124"/>
      <c r="ORA55" s="124"/>
      <c r="ORB55" s="124"/>
      <c r="ORC55" s="124"/>
      <c r="ORD55" s="124"/>
      <c r="ORE55" s="124"/>
      <c r="ORF55" s="124"/>
      <c r="ORG55" s="124"/>
      <c r="ORH55" s="124"/>
      <c r="ORI55" s="124"/>
      <c r="ORJ55" s="124"/>
      <c r="ORK55" s="124"/>
      <c r="ORL55" s="124"/>
      <c r="ORM55" s="124"/>
      <c r="ORN55" s="124"/>
      <c r="ORO55" s="124"/>
      <c r="ORP55" s="124"/>
      <c r="ORQ55" s="124"/>
      <c r="ORR55" s="124"/>
      <c r="ORS55" s="124"/>
      <c r="ORT55" s="124"/>
      <c r="ORU55" s="124"/>
      <c r="ORV55" s="124"/>
      <c r="ORW55" s="124"/>
      <c r="ORX55" s="124"/>
      <c r="ORY55" s="124"/>
      <c r="ORZ55" s="124"/>
      <c r="OSA55" s="124"/>
      <c r="OSB55" s="124"/>
      <c r="OSC55" s="124"/>
      <c r="OSD55" s="124"/>
      <c r="OSE55" s="124"/>
      <c r="OSF55" s="124"/>
      <c r="OSG55" s="124"/>
      <c r="OSH55" s="124"/>
      <c r="OSI55" s="124"/>
      <c r="OSJ55" s="124"/>
      <c r="OSK55" s="124"/>
      <c r="OSL55" s="124"/>
      <c r="OSM55" s="124"/>
      <c r="OSN55" s="124"/>
      <c r="OSO55" s="124"/>
      <c r="OSP55" s="124"/>
      <c r="OSQ55" s="124"/>
      <c r="OSR55" s="124"/>
      <c r="OSS55" s="124"/>
      <c r="OST55" s="124"/>
      <c r="OSU55" s="124"/>
      <c r="OSV55" s="124"/>
      <c r="OSW55" s="124"/>
      <c r="OSX55" s="124"/>
      <c r="OSY55" s="124"/>
      <c r="OSZ55" s="124"/>
      <c r="OTA55" s="124"/>
      <c r="OTB55" s="124"/>
      <c r="OTC55" s="124"/>
      <c r="OTD55" s="124"/>
      <c r="OTE55" s="124"/>
      <c r="OTF55" s="124"/>
      <c r="OTG55" s="124"/>
      <c r="OTH55" s="124"/>
      <c r="OTI55" s="124"/>
      <c r="OTJ55" s="124"/>
      <c r="OTK55" s="124"/>
      <c r="OTL55" s="124"/>
      <c r="OTM55" s="124"/>
      <c r="OTN55" s="124"/>
      <c r="OTO55" s="124"/>
      <c r="OTP55" s="124"/>
      <c r="OTQ55" s="124"/>
      <c r="OTR55" s="124"/>
      <c r="OTS55" s="124"/>
      <c r="OTT55" s="124"/>
      <c r="OTU55" s="124"/>
      <c r="OTV55" s="124"/>
      <c r="OTW55" s="124"/>
      <c r="OTX55" s="124"/>
      <c r="OTY55" s="124"/>
      <c r="OTZ55" s="124"/>
      <c r="OUA55" s="124"/>
      <c r="OUB55" s="124"/>
      <c r="OUC55" s="124"/>
      <c r="OUD55" s="124"/>
      <c r="OUE55" s="124"/>
      <c r="OUF55" s="124"/>
      <c r="OUG55" s="124"/>
      <c r="OUH55" s="124"/>
      <c r="OUI55" s="124"/>
      <c r="OUJ55" s="124"/>
      <c r="OUK55" s="124"/>
      <c r="OUL55" s="124"/>
      <c r="OUM55" s="124"/>
      <c r="OUN55" s="124"/>
      <c r="OUO55" s="124"/>
      <c r="OUP55" s="124"/>
      <c r="OUQ55" s="124"/>
      <c r="OUR55" s="124"/>
      <c r="OUS55" s="124"/>
      <c r="OUT55" s="124"/>
      <c r="OUU55" s="124"/>
      <c r="OUV55" s="124"/>
      <c r="OUW55" s="124"/>
      <c r="OUX55" s="124"/>
      <c r="OUY55" s="124"/>
      <c r="OUZ55" s="124"/>
      <c r="OVA55" s="124"/>
      <c r="OVB55" s="124"/>
      <c r="OVC55" s="124"/>
      <c r="OVD55" s="124"/>
      <c r="OVE55" s="124"/>
      <c r="OVF55" s="124"/>
      <c r="OVG55" s="124"/>
      <c r="OVH55" s="124"/>
      <c r="OVI55" s="124"/>
      <c r="OVJ55" s="124"/>
      <c r="OVK55" s="124"/>
      <c r="OVL55" s="124"/>
      <c r="OVM55" s="124"/>
      <c r="OVN55" s="124"/>
      <c r="OVO55" s="124"/>
      <c r="OVP55" s="124"/>
      <c r="OVQ55" s="124"/>
      <c r="OVR55" s="124"/>
      <c r="OVS55" s="124"/>
      <c r="OVT55" s="124"/>
      <c r="OVU55" s="124"/>
      <c r="OVV55" s="124"/>
      <c r="OVW55" s="124"/>
      <c r="OVX55" s="124"/>
      <c r="OVY55" s="124"/>
      <c r="OVZ55" s="124"/>
      <c r="OWA55" s="124"/>
      <c r="OWB55" s="124"/>
      <c r="OWC55" s="124"/>
      <c r="OWD55" s="124"/>
      <c r="OWE55" s="124"/>
      <c r="OWF55" s="124"/>
      <c r="OWG55" s="124"/>
      <c r="OWH55" s="124"/>
      <c r="OWI55" s="124"/>
      <c r="OWJ55" s="124"/>
      <c r="OWK55" s="124"/>
      <c r="OWL55" s="124"/>
      <c r="OWM55" s="124"/>
      <c r="OWN55" s="124"/>
      <c r="OWO55" s="124"/>
      <c r="OWP55" s="124"/>
      <c r="OWQ55" s="124"/>
      <c r="OWR55" s="124"/>
      <c r="OWS55" s="124"/>
      <c r="OWT55" s="124"/>
      <c r="OWU55" s="124"/>
      <c r="OWV55" s="124"/>
      <c r="OWW55" s="124"/>
      <c r="OWX55" s="124"/>
      <c r="OWY55" s="124"/>
      <c r="OWZ55" s="124"/>
      <c r="OXA55" s="124"/>
      <c r="OXB55" s="124"/>
      <c r="OXC55" s="124"/>
      <c r="OXD55" s="124"/>
      <c r="OXE55" s="124"/>
      <c r="OXF55" s="124"/>
      <c r="OXG55" s="124"/>
      <c r="OXH55" s="124"/>
      <c r="OXI55" s="124"/>
      <c r="OXJ55" s="124"/>
      <c r="OXK55" s="124"/>
      <c r="OXL55" s="124"/>
      <c r="OXM55" s="124"/>
      <c r="OXN55" s="124"/>
      <c r="OXO55" s="124"/>
      <c r="OXP55" s="124"/>
      <c r="OXQ55" s="124"/>
      <c r="OXR55" s="124"/>
      <c r="OXS55" s="124"/>
      <c r="OXT55" s="124"/>
      <c r="OXU55" s="124"/>
      <c r="OXV55" s="124"/>
      <c r="OXW55" s="124"/>
      <c r="OXX55" s="124"/>
      <c r="OXY55" s="124"/>
      <c r="OXZ55" s="124"/>
      <c r="OYA55" s="124"/>
      <c r="OYB55" s="124"/>
      <c r="OYC55" s="124"/>
      <c r="OYD55" s="124"/>
      <c r="OYE55" s="124"/>
      <c r="OYF55" s="124"/>
      <c r="OYG55" s="124"/>
      <c r="OYH55" s="124"/>
      <c r="OYI55" s="124"/>
      <c r="OYJ55" s="124"/>
      <c r="OYK55" s="124"/>
      <c r="OYL55" s="124"/>
      <c r="OYM55" s="124"/>
      <c r="OYN55" s="124"/>
      <c r="OYO55" s="124"/>
      <c r="OYP55" s="124"/>
      <c r="OYQ55" s="124"/>
      <c r="OYR55" s="124"/>
      <c r="OYS55" s="124"/>
      <c r="OYT55" s="124"/>
      <c r="OYU55" s="124"/>
      <c r="OYV55" s="124"/>
      <c r="OYW55" s="124"/>
      <c r="OYX55" s="124"/>
      <c r="OYY55" s="124"/>
      <c r="OYZ55" s="124"/>
      <c r="OZA55" s="124"/>
      <c r="OZB55" s="124"/>
      <c r="OZC55" s="124"/>
      <c r="OZD55" s="124"/>
      <c r="OZE55" s="124"/>
      <c r="OZF55" s="124"/>
      <c r="OZG55" s="124"/>
      <c r="OZH55" s="124"/>
      <c r="OZI55" s="124"/>
      <c r="OZJ55" s="124"/>
      <c r="OZK55" s="124"/>
      <c r="OZL55" s="124"/>
      <c r="OZM55" s="124"/>
      <c r="OZN55" s="124"/>
      <c r="OZO55" s="124"/>
      <c r="OZP55" s="124"/>
      <c r="OZQ55" s="124"/>
      <c r="OZR55" s="124"/>
      <c r="OZS55" s="124"/>
      <c r="OZT55" s="124"/>
      <c r="OZU55" s="124"/>
      <c r="OZV55" s="124"/>
      <c r="OZW55" s="124"/>
      <c r="OZX55" s="124"/>
      <c r="OZY55" s="124"/>
      <c r="OZZ55" s="124"/>
      <c r="PAA55" s="124"/>
      <c r="PAB55" s="124"/>
      <c r="PAC55" s="124"/>
      <c r="PAD55" s="124"/>
      <c r="PAE55" s="124"/>
      <c r="PAF55" s="124"/>
      <c r="PAG55" s="124"/>
      <c r="PAH55" s="124"/>
      <c r="PAI55" s="124"/>
      <c r="PAJ55" s="124"/>
      <c r="PAK55" s="124"/>
      <c r="PAL55" s="124"/>
      <c r="PAM55" s="124"/>
      <c r="PAN55" s="124"/>
      <c r="PAO55" s="124"/>
      <c r="PAP55" s="124"/>
      <c r="PAQ55" s="124"/>
      <c r="PAR55" s="124"/>
      <c r="PAS55" s="124"/>
      <c r="PAT55" s="124"/>
      <c r="PAU55" s="124"/>
      <c r="PAV55" s="124"/>
      <c r="PAW55" s="124"/>
      <c r="PAX55" s="124"/>
      <c r="PAY55" s="124"/>
      <c r="PAZ55" s="124"/>
      <c r="PBA55" s="124"/>
      <c r="PBB55" s="124"/>
      <c r="PBC55" s="124"/>
      <c r="PBD55" s="124"/>
      <c r="PBE55" s="124"/>
      <c r="PBF55" s="124"/>
      <c r="PBG55" s="124"/>
      <c r="PBH55" s="124"/>
      <c r="PBI55" s="124"/>
      <c r="PBJ55" s="124"/>
      <c r="PBK55" s="124"/>
      <c r="PBL55" s="124"/>
      <c r="PBM55" s="124"/>
      <c r="PBN55" s="124"/>
      <c r="PBO55" s="124"/>
      <c r="PBP55" s="124"/>
      <c r="PBQ55" s="124"/>
      <c r="PBR55" s="124"/>
      <c r="PBS55" s="124"/>
      <c r="PBT55" s="124"/>
      <c r="PBU55" s="124"/>
      <c r="PBV55" s="124"/>
      <c r="PBW55" s="124"/>
      <c r="PBX55" s="124"/>
      <c r="PBY55" s="124"/>
      <c r="PBZ55" s="124"/>
      <c r="PCA55" s="124"/>
      <c r="PCB55" s="124"/>
      <c r="PCC55" s="124"/>
      <c r="PCD55" s="124"/>
      <c r="PCE55" s="124"/>
      <c r="PCF55" s="124"/>
      <c r="PCG55" s="124"/>
      <c r="PCH55" s="124"/>
      <c r="PCI55" s="124"/>
      <c r="PCJ55" s="124"/>
      <c r="PCK55" s="124"/>
      <c r="PCL55" s="124"/>
      <c r="PCM55" s="124"/>
      <c r="PCN55" s="124"/>
      <c r="PCO55" s="124"/>
      <c r="PCP55" s="124"/>
      <c r="PCQ55" s="124"/>
      <c r="PCR55" s="124"/>
      <c r="PCS55" s="124"/>
      <c r="PCT55" s="124"/>
      <c r="PCU55" s="124"/>
      <c r="PCV55" s="124"/>
      <c r="PCW55" s="124"/>
      <c r="PCX55" s="124"/>
      <c r="PCY55" s="124"/>
      <c r="PCZ55" s="124"/>
      <c r="PDA55" s="124"/>
      <c r="PDB55" s="124"/>
      <c r="PDC55" s="124"/>
      <c r="PDD55" s="124"/>
      <c r="PDE55" s="124"/>
      <c r="PDF55" s="124"/>
      <c r="PDG55" s="124"/>
      <c r="PDH55" s="124"/>
      <c r="PDI55" s="124"/>
      <c r="PDJ55" s="124"/>
      <c r="PDK55" s="124"/>
      <c r="PDL55" s="124"/>
      <c r="PDM55" s="124"/>
      <c r="PDN55" s="124"/>
      <c r="PDO55" s="124"/>
      <c r="PDP55" s="124"/>
      <c r="PDQ55" s="124"/>
      <c r="PDR55" s="124"/>
      <c r="PDS55" s="124"/>
      <c r="PDT55" s="124"/>
      <c r="PDU55" s="124"/>
      <c r="PDV55" s="124"/>
      <c r="PDW55" s="124"/>
      <c r="PDX55" s="124"/>
      <c r="PDY55" s="124"/>
      <c r="PDZ55" s="124"/>
      <c r="PEA55" s="124"/>
      <c r="PEB55" s="124"/>
      <c r="PEC55" s="124"/>
      <c r="PED55" s="124"/>
      <c r="PEE55" s="124"/>
      <c r="PEF55" s="124"/>
      <c r="PEG55" s="124"/>
      <c r="PEH55" s="124"/>
      <c r="PEI55" s="124"/>
      <c r="PEJ55" s="124"/>
      <c r="PEK55" s="124"/>
      <c r="PEL55" s="124"/>
      <c r="PEM55" s="124"/>
      <c r="PEN55" s="124"/>
      <c r="PEO55" s="124"/>
      <c r="PEP55" s="124"/>
      <c r="PEQ55" s="124"/>
      <c r="PER55" s="124"/>
      <c r="PES55" s="124"/>
      <c r="PET55" s="124"/>
      <c r="PEU55" s="124"/>
      <c r="PEV55" s="124"/>
      <c r="PEW55" s="124"/>
      <c r="PEX55" s="124"/>
      <c r="PEY55" s="124"/>
      <c r="PEZ55" s="124"/>
      <c r="PFA55" s="124"/>
      <c r="PFB55" s="124"/>
      <c r="PFC55" s="124"/>
      <c r="PFD55" s="124"/>
      <c r="PFE55" s="124"/>
      <c r="PFF55" s="124"/>
      <c r="PFG55" s="124"/>
      <c r="PFH55" s="124"/>
      <c r="PFI55" s="124"/>
      <c r="PFJ55" s="124"/>
      <c r="PFK55" s="124"/>
      <c r="PFL55" s="124"/>
      <c r="PFM55" s="124"/>
      <c r="PFN55" s="124"/>
      <c r="PFO55" s="124"/>
      <c r="PFP55" s="124"/>
      <c r="PFQ55" s="124"/>
      <c r="PFR55" s="124"/>
      <c r="PFS55" s="124"/>
      <c r="PFT55" s="124"/>
      <c r="PFU55" s="124"/>
      <c r="PFV55" s="124"/>
      <c r="PFW55" s="124"/>
      <c r="PFX55" s="124"/>
      <c r="PFY55" s="124"/>
      <c r="PFZ55" s="124"/>
      <c r="PGA55" s="124"/>
      <c r="PGB55" s="124"/>
      <c r="PGC55" s="124"/>
      <c r="PGD55" s="124"/>
      <c r="PGE55" s="124"/>
      <c r="PGF55" s="124"/>
      <c r="PGG55" s="124"/>
      <c r="PGH55" s="124"/>
      <c r="PGI55" s="124"/>
      <c r="PGJ55" s="124"/>
      <c r="PGK55" s="124"/>
      <c r="PGL55" s="124"/>
      <c r="PGM55" s="124"/>
      <c r="PGN55" s="124"/>
      <c r="PGO55" s="124"/>
      <c r="PGP55" s="124"/>
      <c r="PGQ55" s="124"/>
      <c r="PGR55" s="124"/>
      <c r="PGS55" s="124"/>
      <c r="PGT55" s="124"/>
      <c r="PGU55" s="124"/>
      <c r="PGV55" s="124"/>
      <c r="PGW55" s="124"/>
      <c r="PGX55" s="124"/>
      <c r="PGY55" s="124"/>
      <c r="PGZ55" s="124"/>
      <c r="PHA55" s="124"/>
      <c r="PHB55" s="124"/>
      <c r="PHC55" s="124"/>
      <c r="PHD55" s="124"/>
      <c r="PHE55" s="124"/>
      <c r="PHF55" s="124"/>
      <c r="PHG55" s="124"/>
      <c r="PHH55" s="124"/>
      <c r="PHI55" s="124"/>
      <c r="PHJ55" s="124"/>
      <c r="PHK55" s="124"/>
      <c r="PHL55" s="124"/>
      <c r="PHM55" s="124"/>
      <c r="PHN55" s="124"/>
      <c r="PHO55" s="124"/>
      <c r="PHP55" s="124"/>
      <c r="PHQ55" s="124"/>
      <c r="PHR55" s="124"/>
      <c r="PHS55" s="124"/>
      <c r="PHT55" s="124"/>
      <c r="PHU55" s="124"/>
      <c r="PHV55" s="124"/>
      <c r="PHW55" s="124"/>
      <c r="PHX55" s="124"/>
      <c r="PHY55" s="124"/>
      <c r="PHZ55" s="124"/>
      <c r="PIA55" s="124"/>
      <c r="PIB55" s="124"/>
      <c r="PIC55" s="124"/>
      <c r="PID55" s="124"/>
      <c r="PIE55" s="124"/>
      <c r="PIF55" s="124"/>
      <c r="PIG55" s="124"/>
      <c r="PIH55" s="124"/>
      <c r="PII55" s="124"/>
      <c r="PIJ55" s="124"/>
      <c r="PIK55" s="124"/>
      <c r="PIL55" s="124"/>
      <c r="PIM55" s="124"/>
      <c r="PIN55" s="124"/>
      <c r="PIO55" s="124"/>
      <c r="PIP55" s="124"/>
      <c r="PIQ55" s="124"/>
      <c r="PIR55" s="124"/>
      <c r="PIS55" s="124"/>
      <c r="PIT55" s="124"/>
      <c r="PIU55" s="124"/>
      <c r="PIV55" s="124"/>
      <c r="PIW55" s="124"/>
      <c r="PIX55" s="124"/>
      <c r="PIY55" s="124"/>
      <c r="PIZ55" s="124"/>
      <c r="PJA55" s="124"/>
      <c r="PJB55" s="124"/>
      <c r="PJC55" s="124"/>
      <c r="PJD55" s="124"/>
      <c r="PJE55" s="124"/>
      <c r="PJF55" s="124"/>
      <c r="PJG55" s="124"/>
      <c r="PJH55" s="124"/>
      <c r="PJI55" s="124"/>
      <c r="PJJ55" s="124"/>
      <c r="PJK55" s="124"/>
      <c r="PJL55" s="124"/>
      <c r="PJM55" s="124"/>
      <c r="PJN55" s="124"/>
      <c r="PJO55" s="124"/>
      <c r="PJP55" s="124"/>
      <c r="PJQ55" s="124"/>
      <c r="PJR55" s="124"/>
      <c r="PJS55" s="124"/>
      <c r="PJT55" s="124"/>
      <c r="PJU55" s="124"/>
      <c r="PJV55" s="124"/>
      <c r="PJW55" s="124"/>
      <c r="PJX55" s="124"/>
      <c r="PJY55" s="124"/>
      <c r="PJZ55" s="124"/>
      <c r="PKA55" s="124"/>
      <c r="PKB55" s="124"/>
      <c r="PKC55" s="124"/>
      <c r="PKD55" s="124"/>
      <c r="PKE55" s="124"/>
      <c r="PKF55" s="124"/>
      <c r="PKG55" s="124"/>
      <c r="PKH55" s="124"/>
      <c r="PKI55" s="124"/>
      <c r="PKJ55" s="124"/>
      <c r="PKK55" s="124"/>
      <c r="PKL55" s="124"/>
      <c r="PKM55" s="124"/>
      <c r="PKN55" s="124"/>
      <c r="PKO55" s="124"/>
      <c r="PKP55" s="124"/>
      <c r="PKQ55" s="124"/>
      <c r="PKR55" s="124"/>
      <c r="PKS55" s="124"/>
      <c r="PKT55" s="124"/>
      <c r="PKU55" s="124"/>
      <c r="PKV55" s="124"/>
      <c r="PKW55" s="124"/>
      <c r="PKX55" s="124"/>
      <c r="PKY55" s="124"/>
      <c r="PKZ55" s="124"/>
      <c r="PLA55" s="124"/>
      <c r="PLB55" s="124"/>
      <c r="PLC55" s="124"/>
      <c r="PLD55" s="124"/>
      <c r="PLE55" s="124"/>
      <c r="PLF55" s="124"/>
      <c r="PLG55" s="124"/>
      <c r="PLH55" s="124"/>
      <c r="PLI55" s="124"/>
      <c r="PLJ55" s="124"/>
      <c r="PLK55" s="124"/>
      <c r="PLL55" s="124"/>
      <c r="PLM55" s="124"/>
      <c r="PLN55" s="124"/>
      <c r="PLO55" s="124"/>
      <c r="PLP55" s="124"/>
      <c r="PLQ55" s="124"/>
      <c r="PLR55" s="124"/>
      <c r="PLS55" s="124"/>
      <c r="PLT55" s="124"/>
      <c r="PLU55" s="124"/>
      <c r="PLV55" s="124"/>
      <c r="PLW55" s="124"/>
      <c r="PLX55" s="124"/>
      <c r="PLY55" s="124"/>
      <c r="PLZ55" s="124"/>
      <c r="PMA55" s="124"/>
      <c r="PMB55" s="124"/>
      <c r="PMC55" s="124"/>
      <c r="PMD55" s="124"/>
      <c r="PME55" s="124"/>
      <c r="PMF55" s="124"/>
      <c r="PMG55" s="124"/>
      <c r="PMH55" s="124"/>
      <c r="PMI55" s="124"/>
      <c r="PMJ55" s="124"/>
      <c r="PMK55" s="124"/>
      <c r="PML55" s="124"/>
      <c r="PMM55" s="124"/>
      <c r="PMN55" s="124"/>
      <c r="PMO55" s="124"/>
      <c r="PMP55" s="124"/>
      <c r="PMQ55" s="124"/>
      <c r="PMR55" s="124"/>
      <c r="PMS55" s="124"/>
      <c r="PMT55" s="124"/>
      <c r="PMU55" s="124"/>
      <c r="PMV55" s="124"/>
      <c r="PMW55" s="124"/>
      <c r="PMX55" s="124"/>
      <c r="PMY55" s="124"/>
      <c r="PMZ55" s="124"/>
      <c r="PNA55" s="124"/>
      <c r="PNB55" s="124"/>
      <c r="PNC55" s="124"/>
      <c r="PND55" s="124"/>
      <c r="PNE55" s="124"/>
      <c r="PNF55" s="124"/>
      <c r="PNG55" s="124"/>
      <c r="PNH55" s="124"/>
      <c r="PNI55" s="124"/>
      <c r="PNJ55" s="124"/>
      <c r="PNK55" s="124"/>
      <c r="PNL55" s="124"/>
      <c r="PNM55" s="124"/>
      <c r="PNN55" s="124"/>
      <c r="PNO55" s="124"/>
      <c r="PNP55" s="124"/>
      <c r="PNQ55" s="124"/>
      <c r="PNR55" s="124"/>
      <c r="PNS55" s="124"/>
      <c r="PNT55" s="124"/>
      <c r="PNU55" s="124"/>
      <c r="PNV55" s="124"/>
      <c r="PNW55" s="124"/>
      <c r="PNX55" s="124"/>
      <c r="PNY55" s="124"/>
      <c r="PNZ55" s="124"/>
      <c r="POA55" s="124"/>
      <c r="POB55" s="124"/>
      <c r="POC55" s="124"/>
      <c r="POD55" s="124"/>
      <c r="POE55" s="124"/>
      <c r="POF55" s="124"/>
      <c r="POG55" s="124"/>
      <c r="POH55" s="124"/>
      <c r="POI55" s="124"/>
      <c r="POJ55" s="124"/>
      <c r="POK55" s="124"/>
      <c r="POL55" s="124"/>
      <c r="POM55" s="124"/>
      <c r="PON55" s="124"/>
      <c r="POO55" s="124"/>
      <c r="POP55" s="124"/>
      <c r="POQ55" s="124"/>
      <c r="POR55" s="124"/>
      <c r="POS55" s="124"/>
      <c r="POT55" s="124"/>
      <c r="POU55" s="124"/>
      <c r="POV55" s="124"/>
      <c r="POW55" s="124"/>
      <c r="POX55" s="124"/>
      <c r="POY55" s="124"/>
      <c r="POZ55" s="124"/>
      <c r="PPA55" s="124"/>
      <c r="PPB55" s="124"/>
      <c r="PPC55" s="124"/>
      <c r="PPD55" s="124"/>
      <c r="PPE55" s="124"/>
      <c r="PPF55" s="124"/>
      <c r="PPG55" s="124"/>
      <c r="PPH55" s="124"/>
      <c r="PPI55" s="124"/>
      <c r="PPJ55" s="124"/>
      <c r="PPK55" s="124"/>
      <c r="PPL55" s="124"/>
      <c r="PPM55" s="124"/>
      <c r="PPN55" s="124"/>
      <c r="PPO55" s="124"/>
      <c r="PPP55" s="124"/>
      <c r="PPQ55" s="124"/>
      <c r="PPR55" s="124"/>
      <c r="PPS55" s="124"/>
      <c r="PPT55" s="124"/>
      <c r="PPU55" s="124"/>
      <c r="PPV55" s="124"/>
      <c r="PPW55" s="124"/>
      <c r="PPX55" s="124"/>
      <c r="PPY55" s="124"/>
      <c r="PPZ55" s="124"/>
      <c r="PQA55" s="124"/>
      <c r="PQB55" s="124"/>
      <c r="PQC55" s="124"/>
      <c r="PQD55" s="124"/>
      <c r="PQE55" s="124"/>
      <c r="PQF55" s="124"/>
      <c r="PQG55" s="124"/>
      <c r="PQH55" s="124"/>
      <c r="PQI55" s="124"/>
      <c r="PQJ55" s="124"/>
      <c r="PQK55" s="124"/>
      <c r="PQL55" s="124"/>
      <c r="PQM55" s="124"/>
      <c r="PQN55" s="124"/>
      <c r="PQO55" s="124"/>
      <c r="PQP55" s="124"/>
      <c r="PQQ55" s="124"/>
      <c r="PQR55" s="124"/>
      <c r="PQS55" s="124"/>
      <c r="PQT55" s="124"/>
      <c r="PQU55" s="124"/>
      <c r="PQV55" s="124"/>
      <c r="PQW55" s="124"/>
      <c r="PQX55" s="124"/>
      <c r="PQY55" s="124"/>
      <c r="PQZ55" s="124"/>
      <c r="PRA55" s="124"/>
      <c r="PRB55" s="124"/>
      <c r="PRC55" s="124"/>
      <c r="PRD55" s="124"/>
      <c r="PRE55" s="124"/>
      <c r="PRF55" s="124"/>
      <c r="PRG55" s="124"/>
      <c r="PRH55" s="124"/>
      <c r="PRI55" s="124"/>
      <c r="PRJ55" s="124"/>
      <c r="PRK55" s="124"/>
      <c r="PRL55" s="124"/>
      <c r="PRM55" s="124"/>
      <c r="PRN55" s="124"/>
      <c r="PRO55" s="124"/>
      <c r="PRP55" s="124"/>
      <c r="PRQ55" s="124"/>
      <c r="PRR55" s="124"/>
      <c r="PRS55" s="124"/>
      <c r="PRT55" s="124"/>
      <c r="PRU55" s="124"/>
      <c r="PRV55" s="124"/>
      <c r="PRW55" s="124"/>
      <c r="PRX55" s="124"/>
      <c r="PRY55" s="124"/>
      <c r="PRZ55" s="124"/>
      <c r="PSA55" s="124"/>
      <c r="PSB55" s="124"/>
      <c r="PSC55" s="124"/>
      <c r="PSD55" s="124"/>
      <c r="PSE55" s="124"/>
      <c r="PSF55" s="124"/>
      <c r="PSG55" s="124"/>
      <c r="PSH55" s="124"/>
      <c r="PSI55" s="124"/>
      <c r="PSJ55" s="124"/>
      <c r="PSK55" s="124"/>
      <c r="PSL55" s="124"/>
      <c r="PSM55" s="124"/>
      <c r="PSN55" s="124"/>
      <c r="PSO55" s="124"/>
      <c r="PSP55" s="124"/>
      <c r="PSQ55" s="124"/>
      <c r="PSR55" s="124"/>
      <c r="PSS55" s="124"/>
      <c r="PST55" s="124"/>
      <c r="PSU55" s="124"/>
      <c r="PSV55" s="124"/>
      <c r="PSW55" s="124"/>
      <c r="PSX55" s="124"/>
      <c r="PSY55" s="124"/>
      <c r="PSZ55" s="124"/>
      <c r="PTA55" s="124"/>
      <c r="PTB55" s="124"/>
      <c r="PTC55" s="124"/>
      <c r="PTD55" s="124"/>
      <c r="PTE55" s="124"/>
      <c r="PTF55" s="124"/>
      <c r="PTG55" s="124"/>
      <c r="PTH55" s="124"/>
      <c r="PTI55" s="124"/>
      <c r="PTJ55" s="124"/>
      <c r="PTK55" s="124"/>
      <c r="PTL55" s="124"/>
      <c r="PTM55" s="124"/>
      <c r="PTN55" s="124"/>
      <c r="PTO55" s="124"/>
      <c r="PTP55" s="124"/>
      <c r="PTQ55" s="124"/>
      <c r="PTR55" s="124"/>
      <c r="PTS55" s="124"/>
      <c r="PTT55" s="124"/>
      <c r="PTU55" s="124"/>
      <c r="PTV55" s="124"/>
      <c r="PTW55" s="124"/>
      <c r="PTX55" s="124"/>
      <c r="PTY55" s="124"/>
      <c r="PTZ55" s="124"/>
      <c r="PUA55" s="124"/>
      <c r="PUB55" s="124"/>
      <c r="PUC55" s="124"/>
      <c r="PUD55" s="124"/>
      <c r="PUE55" s="124"/>
      <c r="PUF55" s="124"/>
      <c r="PUG55" s="124"/>
      <c r="PUH55" s="124"/>
      <c r="PUI55" s="124"/>
      <c r="PUJ55" s="124"/>
      <c r="PUK55" s="124"/>
      <c r="PUL55" s="124"/>
      <c r="PUM55" s="124"/>
      <c r="PUN55" s="124"/>
      <c r="PUO55" s="124"/>
      <c r="PUP55" s="124"/>
      <c r="PUQ55" s="124"/>
      <c r="PUR55" s="124"/>
      <c r="PUS55" s="124"/>
      <c r="PUT55" s="124"/>
      <c r="PUU55" s="124"/>
      <c r="PUV55" s="124"/>
      <c r="PUW55" s="124"/>
      <c r="PUX55" s="124"/>
      <c r="PUY55" s="124"/>
      <c r="PUZ55" s="124"/>
      <c r="PVA55" s="124"/>
      <c r="PVB55" s="124"/>
      <c r="PVC55" s="124"/>
      <c r="PVD55" s="124"/>
      <c r="PVE55" s="124"/>
      <c r="PVF55" s="124"/>
      <c r="PVG55" s="124"/>
      <c r="PVH55" s="124"/>
      <c r="PVI55" s="124"/>
      <c r="PVJ55" s="124"/>
      <c r="PVK55" s="124"/>
      <c r="PVL55" s="124"/>
      <c r="PVM55" s="124"/>
      <c r="PVN55" s="124"/>
      <c r="PVO55" s="124"/>
      <c r="PVP55" s="124"/>
      <c r="PVQ55" s="124"/>
      <c r="PVR55" s="124"/>
      <c r="PVS55" s="124"/>
      <c r="PVT55" s="124"/>
      <c r="PVU55" s="124"/>
      <c r="PVV55" s="124"/>
      <c r="PVW55" s="124"/>
      <c r="PVX55" s="124"/>
      <c r="PVY55" s="124"/>
      <c r="PVZ55" s="124"/>
      <c r="PWA55" s="124"/>
      <c r="PWB55" s="124"/>
      <c r="PWC55" s="124"/>
      <c r="PWD55" s="124"/>
      <c r="PWE55" s="124"/>
      <c r="PWF55" s="124"/>
      <c r="PWG55" s="124"/>
      <c r="PWH55" s="124"/>
      <c r="PWI55" s="124"/>
      <c r="PWJ55" s="124"/>
      <c r="PWK55" s="124"/>
      <c r="PWL55" s="124"/>
      <c r="PWM55" s="124"/>
      <c r="PWN55" s="124"/>
      <c r="PWO55" s="124"/>
      <c r="PWP55" s="124"/>
      <c r="PWQ55" s="124"/>
      <c r="PWR55" s="124"/>
      <c r="PWS55" s="124"/>
      <c r="PWT55" s="124"/>
      <c r="PWU55" s="124"/>
      <c r="PWV55" s="124"/>
      <c r="PWW55" s="124"/>
      <c r="PWX55" s="124"/>
      <c r="PWY55" s="124"/>
      <c r="PWZ55" s="124"/>
      <c r="PXA55" s="124"/>
      <c r="PXB55" s="124"/>
      <c r="PXC55" s="124"/>
      <c r="PXD55" s="124"/>
      <c r="PXE55" s="124"/>
      <c r="PXF55" s="124"/>
      <c r="PXG55" s="124"/>
      <c r="PXH55" s="124"/>
      <c r="PXI55" s="124"/>
      <c r="PXJ55" s="124"/>
      <c r="PXK55" s="124"/>
      <c r="PXL55" s="124"/>
      <c r="PXM55" s="124"/>
      <c r="PXN55" s="124"/>
      <c r="PXO55" s="124"/>
      <c r="PXP55" s="124"/>
      <c r="PXQ55" s="124"/>
      <c r="PXR55" s="124"/>
      <c r="PXS55" s="124"/>
      <c r="PXT55" s="124"/>
      <c r="PXU55" s="124"/>
      <c r="PXV55" s="124"/>
      <c r="PXW55" s="124"/>
      <c r="PXX55" s="124"/>
      <c r="PXY55" s="124"/>
      <c r="PXZ55" s="124"/>
      <c r="PYA55" s="124"/>
      <c r="PYB55" s="124"/>
      <c r="PYC55" s="124"/>
      <c r="PYD55" s="124"/>
      <c r="PYE55" s="124"/>
      <c r="PYF55" s="124"/>
      <c r="PYG55" s="124"/>
      <c r="PYH55" s="124"/>
      <c r="PYI55" s="124"/>
      <c r="PYJ55" s="124"/>
      <c r="PYK55" s="124"/>
      <c r="PYL55" s="124"/>
      <c r="PYM55" s="124"/>
      <c r="PYN55" s="124"/>
      <c r="PYO55" s="124"/>
      <c r="PYP55" s="124"/>
      <c r="PYQ55" s="124"/>
      <c r="PYR55" s="124"/>
      <c r="PYS55" s="124"/>
      <c r="PYT55" s="124"/>
      <c r="PYU55" s="124"/>
      <c r="PYV55" s="124"/>
      <c r="PYW55" s="124"/>
      <c r="PYX55" s="124"/>
      <c r="PYY55" s="124"/>
      <c r="PYZ55" s="124"/>
      <c r="PZA55" s="124"/>
      <c r="PZB55" s="124"/>
      <c r="PZC55" s="124"/>
      <c r="PZD55" s="124"/>
      <c r="PZE55" s="124"/>
      <c r="PZF55" s="124"/>
      <c r="PZG55" s="124"/>
      <c r="PZH55" s="124"/>
      <c r="PZI55" s="124"/>
      <c r="PZJ55" s="124"/>
      <c r="PZK55" s="124"/>
      <c r="PZL55" s="124"/>
      <c r="PZM55" s="124"/>
      <c r="PZN55" s="124"/>
      <c r="PZO55" s="124"/>
      <c r="PZP55" s="124"/>
      <c r="PZQ55" s="124"/>
      <c r="PZR55" s="124"/>
      <c r="PZS55" s="124"/>
      <c r="PZT55" s="124"/>
      <c r="PZU55" s="124"/>
      <c r="PZV55" s="124"/>
      <c r="PZW55" s="124"/>
      <c r="PZX55" s="124"/>
      <c r="PZY55" s="124"/>
      <c r="PZZ55" s="124"/>
      <c r="QAA55" s="124"/>
      <c r="QAB55" s="124"/>
      <c r="QAC55" s="124"/>
      <c r="QAD55" s="124"/>
      <c r="QAE55" s="124"/>
      <c r="QAF55" s="124"/>
      <c r="QAG55" s="124"/>
      <c r="QAH55" s="124"/>
      <c r="QAI55" s="124"/>
      <c r="QAJ55" s="124"/>
      <c r="QAK55" s="124"/>
      <c r="QAL55" s="124"/>
      <c r="QAM55" s="124"/>
      <c r="QAN55" s="124"/>
      <c r="QAO55" s="124"/>
      <c r="QAP55" s="124"/>
      <c r="QAQ55" s="124"/>
      <c r="QAR55" s="124"/>
      <c r="QAS55" s="124"/>
      <c r="QAT55" s="124"/>
      <c r="QAU55" s="124"/>
      <c r="QAV55" s="124"/>
      <c r="QAW55" s="124"/>
      <c r="QAX55" s="124"/>
      <c r="QAY55" s="124"/>
      <c r="QAZ55" s="124"/>
      <c r="QBA55" s="124"/>
      <c r="QBB55" s="124"/>
      <c r="QBC55" s="124"/>
      <c r="QBD55" s="124"/>
      <c r="QBE55" s="124"/>
      <c r="QBF55" s="124"/>
      <c r="QBG55" s="124"/>
      <c r="QBH55" s="124"/>
      <c r="QBI55" s="124"/>
      <c r="QBJ55" s="124"/>
      <c r="QBK55" s="124"/>
      <c r="QBL55" s="124"/>
      <c r="QBM55" s="124"/>
      <c r="QBN55" s="124"/>
      <c r="QBO55" s="124"/>
      <c r="QBP55" s="124"/>
      <c r="QBQ55" s="124"/>
      <c r="QBR55" s="124"/>
      <c r="QBS55" s="124"/>
      <c r="QBT55" s="124"/>
      <c r="QBU55" s="124"/>
      <c r="QBV55" s="124"/>
      <c r="QBW55" s="124"/>
      <c r="QBX55" s="124"/>
      <c r="QBY55" s="124"/>
      <c r="QBZ55" s="124"/>
      <c r="QCA55" s="124"/>
      <c r="QCB55" s="124"/>
      <c r="QCC55" s="124"/>
      <c r="QCD55" s="124"/>
      <c r="QCE55" s="124"/>
      <c r="QCF55" s="124"/>
      <c r="QCG55" s="124"/>
      <c r="QCH55" s="124"/>
      <c r="QCI55" s="124"/>
      <c r="QCJ55" s="124"/>
      <c r="QCK55" s="124"/>
      <c r="QCL55" s="124"/>
      <c r="QCM55" s="124"/>
      <c r="QCN55" s="124"/>
      <c r="QCO55" s="124"/>
      <c r="QCP55" s="124"/>
      <c r="QCQ55" s="124"/>
      <c r="QCR55" s="124"/>
      <c r="QCS55" s="124"/>
      <c r="QCT55" s="124"/>
      <c r="QCU55" s="124"/>
      <c r="QCV55" s="124"/>
      <c r="QCW55" s="124"/>
      <c r="QCX55" s="124"/>
      <c r="QCY55" s="124"/>
      <c r="QCZ55" s="124"/>
      <c r="QDA55" s="124"/>
      <c r="QDB55" s="124"/>
      <c r="QDC55" s="124"/>
      <c r="QDD55" s="124"/>
      <c r="QDE55" s="124"/>
      <c r="QDF55" s="124"/>
      <c r="QDG55" s="124"/>
      <c r="QDH55" s="124"/>
      <c r="QDI55" s="124"/>
      <c r="QDJ55" s="124"/>
      <c r="QDK55" s="124"/>
      <c r="QDL55" s="124"/>
      <c r="QDM55" s="124"/>
      <c r="QDN55" s="124"/>
      <c r="QDO55" s="124"/>
      <c r="QDP55" s="124"/>
      <c r="QDQ55" s="124"/>
      <c r="QDR55" s="124"/>
      <c r="QDS55" s="124"/>
      <c r="QDT55" s="124"/>
      <c r="QDU55" s="124"/>
      <c r="QDV55" s="124"/>
      <c r="QDW55" s="124"/>
      <c r="QDX55" s="124"/>
      <c r="QDY55" s="124"/>
      <c r="QDZ55" s="124"/>
      <c r="QEA55" s="124"/>
      <c r="QEB55" s="124"/>
      <c r="QEC55" s="124"/>
      <c r="QED55" s="124"/>
      <c r="QEE55" s="124"/>
      <c r="QEF55" s="124"/>
      <c r="QEG55" s="124"/>
      <c r="QEH55" s="124"/>
      <c r="QEI55" s="124"/>
      <c r="QEJ55" s="124"/>
      <c r="QEK55" s="124"/>
      <c r="QEL55" s="124"/>
      <c r="QEM55" s="124"/>
      <c r="QEN55" s="124"/>
      <c r="QEO55" s="124"/>
      <c r="QEP55" s="124"/>
      <c r="QEQ55" s="124"/>
      <c r="QER55" s="124"/>
      <c r="QES55" s="124"/>
      <c r="QET55" s="124"/>
      <c r="QEU55" s="124"/>
      <c r="QEV55" s="124"/>
      <c r="QEW55" s="124"/>
      <c r="QEX55" s="124"/>
      <c r="QEY55" s="124"/>
      <c r="QEZ55" s="124"/>
      <c r="QFA55" s="124"/>
      <c r="QFB55" s="124"/>
      <c r="QFC55" s="124"/>
      <c r="QFD55" s="124"/>
      <c r="QFE55" s="124"/>
      <c r="QFF55" s="124"/>
      <c r="QFG55" s="124"/>
      <c r="QFH55" s="124"/>
      <c r="QFI55" s="124"/>
      <c r="QFJ55" s="124"/>
      <c r="QFK55" s="124"/>
      <c r="QFL55" s="124"/>
      <c r="QFM55" s="124"/>
      <c r="QFN55" s="124"/>
      <c r="QFO55" s="124"/>
      <c r="QFP55" s="124"/>
      <c r="QFQ55" s="124"/>
      <c r="QFR55" s="124"/>
      <c r="QFS55" s="124"/>
      <c r="QFT55" s="124"/>
      <c r="QFU55" s="124"/>
      <c r="QFV55" s="124"/>
      <c r="QFW55" s="124"/>
      <c r="QFX55" s="124"/>
      <c r="QFY55" s="124"/>
      <c r="QFZ55" s="124"/>
      <c r="QGA55" s="124"/>
      <c r="QGB55" s="124"/>
      <c r="QGC55" s="124"/>
      <c r="QGD55" s="124"/>
      <c r="QGE55" s="124"/>
      <c r="QGF55" s="124"/>
      <c r="QGG55" s="124"/>
      <c r="QGH55" s="124"/>
      <c r="QGI55" s="124"/>
      <c r="QGJ55" s="124"/>
      <c r="QGK55" s="124"/>
      <c r="QGL55" s="124"/>
      <c r="QGM55" s="124"/>
      <c r="QGN55" s="124"/>
      <c r="QGO55" s="124"/>
      <c r="QGP55" s="124"/>
      <c r="QGQ55" s="124"/>
      <c r="QGR55" s="124"/>
      <c r="QGS55" s="124"/>
      <c r="QGT55" s="124"/>
      <c r="QGU55" s="124"/>
      <c r="QGV55" s="124"/>
      <c r="QGW55" s="124"/>
      <c r="QGX55" s="124"/>
      <c r="QGY55" s="124"/>
      <c r="QGZ55" s="124"/>
      <c r="QHA55" s="124"/>
      <c r="QHB55" s="124"/>
      <c r="QHC55" s="124"/>
      <c r="QHD55" s="124"/>
      <c r="QHE55" s="124"/>
      <c r="QHF55" s="124"/>
      <c r="QHG55" s="124"/>
      <c r="QHH55" s="124"/>
      <c r="QHI55" s="124"/>
      <c r="QHJ55" s="124"/>
      <c r="QHK55" s="124"/>
      <c r="QHL55" s="124"/>
      <c r="QHM55" s="124"/>
      <c r="QHN55" s="124"/>
      <c r="QHO55" s="124"/>
      <c r="QHP55" s="124"/>
      <c r="QHQ55" s="124"/>
      <c r="QHR55" s="124"/>
      <c r="QHS55" s="124"/>
      <c r="QHT55" s="124"/>
      <c r="QHU55" s="124"/>
      <c r="QHV55" s="124"/>
      <c r="QHW55" s="124"/>
      <c r="QHX55" s="124"/>
      <c r="QHY55" s="124"/>
      <c r="QHZ55" s="124"/>
      <c r="QIA55" s="124"/>
      <c r="QIB55" s="124"/>
      <c r="QIC55" s="124"/>
      <c r="QID55" s="124"/>
      <c r="QIE55" s="124"/>
      <c r="QIF55" s="124"/>
      <c r="QIG55" s="124"/>
      <c r="QIH55" s="124"/>
      <c r="QII55" s="124"/>
      <c r="QIJ55" s="124"/>
      <c r="QIK55" s="124"/>
      <c r="QIL55" s="124"/>
      <c r="QIM55" s="124"/>
      <c r="QIN55" s="124"/>
      <c r="QIO55" s="124"/>
      <c r="QIP55" s="124"/>
      <c r="QIQ55" s="124"/>
      <c r="QIR55" s="124"/>
      <c r="QIS55" s="124"/>
      <c r="QIT55" s="124"/>
      <c r="QIU55" s="124"/>
      <c r="QIV55" s="124"/>
      <c r="QIW55" s="124"/>
      <c r="QIX55" s="124"/>
      <c r="QIY55" s="124"/>
      <c r="QIZ55" s="124"/>
      <c r="QJA55" s="124"/>
      <c r="QJB55" s="124"/>
      <c r="QJC55" s="124"/>
      <c r="QJD55" s="124"/>
      <c r="QJE55" s="124"/>
      <c r="QJF55" s="124"/>
      <c r="QJG55" s="124"/>
      <c r="QJH55" s="124"/>
      <c r="QJI55" s="124"/>
      <c r="QJJ55" s="124"/>
      <c r="QJK55" s="124"/>
      <c r="QJL55" s="124"/>
      <c r="QJM55" s="124"/>
      <c r="QJN55" s="124"/>
      <c r="QJO55" s="124"/>
      <c r="QJP55" s="124"/>
      <c r="QJQ55" s="124"/>
      <c r="QJR55" s="124"/>
      <c r="QJS55" s="124"/>
      <c r="QJT55" s="124"/>
      <c r="QJU55" s="124"/>
      <c r="QJV55" s="124"/>
      <c r="QJW55" s="124"/>
      <c r="QJX55" s="124"/>
      <c r="QJY55" s="124"/>
      <c r="QJZ55" s="124"/>
      <c r="QKA55" s="124"/>
      <c r="QKB55" s="124"/>
      <c r="QKC55" s="124"/>
      <c r="QKD55" s="124"/>
      <c r="QKE55" s="124"/>
      <c r="QKF55" s="124"/>
      <c r="QKG55" s="124"/>
      <c r="QKH55" s="124"/>
      <c r="QKI55" s="124"/>
      <c r="QKJ55" s="124"/>
      <c r="QKK55" s="124"/>
      <c r="QKL55" s="124"/>
      <c r="QKM55" s="124"/>
      <c r="QKN55" s="124"/>
      <c r="QKO55" s="124"/>
      <c r="QKP55" s="124"/>
      <c r="QKQ55" s="124"/>
      <c r="QKR55" s="124"/>
      <c r="QKS55" s="124"/>
      <c r="QKT55" s="124"/>
      <c r="QKU55" s="124"/>
      <c r="QKV55" s="124"/>
      <c r="QKW55" s="124"/>
      <c r="QKX55" s="124"/>
      <c r="QKY55" s="124"/>
      <c r="QKZ55" s="124"/>
      <c r="QLA55" s="124"/>
      <c r="QLB55" s="124"/>
      <c r="QLC55" s="124"/>
      <c r="QLD55" s="124"/>
      <c r="QLE55" s="124"/>
      <c r="QLF55" s="124"/>
      <c r="QLG55" s="124"/>
      <c r="QLH55" s="124"/>
      <c r="QLI55" s="124"/>
      <c r="QLJ55" s="124"/>
      <c r="QLK55" s="124"/>
      <c r="QLL55" s="124"/>
      <c r="QLM55" s="124"/>
      <c r="QLN55" s="124"/>
      <c r="QLO55" s="124"/>
      <c r="QLP55" s="124"/>
      <c r="QLQ55" s="124"/>
      <c r="QLR55" s="124"/>
      <c r="QLS55" s="124"/>
      <c r="QLT55" s="124"/>
      <c r="QLU55" s="124"/>
      <c r="QLV55" s="124"/>
      <c r="QLW55" s="124"/>
      <c r="QLX55" s="124"/>
      <c r="QLY55" s="124"/>
      <c r="QLZ55" s="124"/>
      <c r="QMA55" s="124"/>
      <c r="QMB55" s="124"/>
      <c r="QMC55" s="124"/>
      <c r="QMD55" s="124"/>
      <c r="QME55" s="124"/>
      <c r="QMF55" s="124"/>
      <c r="QMG55" s="124"/>
      <c r="QMH55" s="124"/>
      <c r="QMI55" s="124"/>
      <c r="QMJ55" s="124"/>
      <c r="QMK55" s="124"/>
      <c r="QML55" s="124"/>
      <c r="QMM55" s="124"/>
      <c r="QMN55" s="124"/>
      <c r="QMO55" s="124"/>
      <c r="QMP55" s="124"/>
      <c r="QMQ55" s="124"/>
      <c r="QMR55" s="124"/>
      <c r="QMS55" s="124"/>
      <c r="QMT55" s="124"/>
      <c r="QMU55" s="124"/>
      <c r="QMV55" s="124"/>
      <c r="QMW55" s="124"/>
      <c r="QMX55" s="124"/>
      <c r="QMY55" s="124"/>
      <c r="QMZ55" s="124"/>
      <c r="QNA55" s="124"/>
      <c r="QNB55" s="124"/>
      <c r="QNC55" s="124"/>
      <c r="QND55" s="124"/>
      <c r="QNE55" s="124"/>
      <c r="QNF55" s="124"/>
      <c r="QNG55" s="124"/>
      <c r="QNH55" s="124"/>
      <c r="QNI55" s="124"/>
      <c r="QNJ55" s="124"/>
      <c r="QNK55" s="124"/>
      <c r="QNL55" s="124"/>
      <c r="QNM55" s="124"/>
      <c r="QNN55" s="124"/>
      <c r="QNO55" s="124"/>
      <c r="QNP55" s="124"/>
      <c r="QNQ55" s="124"/>
      <c r="QNR55" s="124"/>
      <c r="QNS55" s="124"/>
      <c r="QNT55" s="124"/>
      <c r="QNU55" s="124"/>
      <c r="QNV55" s="124"/>
      <c r="QNW55" s="124"/>
      <c r="QNX55" s="124"/>
      <c r="QNY55" s="124"/>
      <c r="QNZ55" s="124"/>
      <c r="QOA55" s="124"/>
      <c r="QOB55" s="124"/>
      <c r="QOC55" s="124"/>
      <c r="QOD55" s="124"/>
      <c r="QOE55" s="124"/>
      <c r="QOF55" s="124"/>
      <c r="QOG55" s="124"/>
      <c r="QOH55" s="124"/>
      <c r="QOI55" s="124"/>
      <c r="QOJ55" s="124"/>
      <c r="QOK55" s="124"/>
      <c r="QOL55" s="124"/>
      <c r="QOM55" s="124"/>
      <c r="QON55" s="124"/>
      <c r="QOO55" s="124"/>
      <c r="QOP55" s="124"/>
      <c r="QOQ55" s="124"/>
      <c r="QOR55" s="124"/>
      <c r="QOS55" s="124"/>
      <c r="QOT55" s="124"/>
      <c r="QOU55" s="124"/>
      <c r="QOV55" s="124"/>
      <c r="QOW55" s="124"/>
      <c r="QOX55" s="124"/>
      <c r="QOY55" s="124"/>
      <c r="QOZ55" s="124"/>
      <c r="QPA55" s="124"/>
      <c r="QPB55" s="124"/>
      <c r="QPC55" s="124"/>
      <c r="QPD55" s="124"/>
      <c r="QPE55" s="124"/>
      <c r="QPF55" s="124"/>
      <c r="QPG55" s="124"/>
      <c r="QPH55" s="124"/>
      <c r="QPI55" s="124"/>
      <c r="QPJ55" s="124"/>
      <c r="QPK55" s="124"/>
      <c r="QPL55" s="124"/>
      <c r="QPM55" s="124"/>
      <c r="QPN55" s="124"/>
      <c r="QPO55" s="124"/>
      <c r="QPP55" s="124"/>
      <c r="QPQ55" s="124"/>
      <c r="QPR55" s="124"/>
      <c r="QPS55" s="124"/>
      <c r="QPT55" s="124"/>
      <c r="QPU55" s="124"/>
      <c r="QPV55" s="124"/>
      <c r="QPW55" s="124"/>
      <c r="QPX55" s="124"/>
      <c r="QPY55" s="124"/>
      <c r="QPZ55" s="124"/>
      <c r="QQA55" s="124"/>
      <c r="QQB55" s="124"/>
      <c r="QQC55" s="124"/>
      <c r="QQD55" s="124"/>
      <c r="QQE55" s="124"/>
      <c r="QQF55" s="124"/>
      <c r="QQG55" s="124"/>
      <c r="QQH55" s="124"/>
      <c r="QQI55" s="124"/>
      <c r="QQJ55" s="124"/>
      <c r="QQK55" s="124"/>
      <c r="QQL55" s="124"/>
      <c r="QQM55" s="124"/>
      <c r="QQN55" s="124"/>
      <c r="QQO55" s="124"/>
      <c r="QQP55" s="124"/>
      <c r="QQQ55" s="124"/>
      <c r="QQR55" s="124"/>
      <c r="QQS55" s="124"/>
      <c r="QQT55" s="124"/>
      <c r="QQU55" s="124"/>
      <c r="QQV55" s="124"/>
      <c r="QQW55" s="124"/>
      <c r="QQX55" s="124"/>
      <c r="QQY55" s="124"/>
      <c r="QQZ55" s="124"/>
      <c r="QRA55" s="124"/>
      <c r="QRB55" s="124"/>
      <c r="QRC55" s="124"/>
      <c r="QRD55" s="124"/>
      <c r="QRE55" s="124"/>
      <c r="QRF55" s="124"/>
      <c r="QRG55" s="124"/>
      <c r="QRH55" s="124"/>
      <c r="QRI55" s="124"/>
      <c r="QRJ55" s="124"/>
      <c r="QRK55" s="124"/>
      <c r="QRL55" s="124"/>
      <c r="QRM55" s="124"/>
      <c r="QRN55" s="124"/>
      <c r="QRO55" s="124"/>
      <c r="QRP55" s="124"/>
      <c r="QRQ55" s="124"/>
      <c r="QRR55" s="124"/>
      <c r="QRS55" s="124"/>
      <c r="QRT55" s="124"/>
      <c r="QRU55" s="124"/>
      <c r="QRV55" s="124"/>
      <c r="QRW55" s="124"/>
      <c r="QRX55" s="124"/>
      <c r="QRY55" s="124"/>
      <c r="QRZ55" s="124"/>
      <c r="QSA55" s="124"/>
      <c r="QSB55" s="124"/>
      <c r="QSC55" s="124"/>
      <c r="QSD55" s="124"/>
      <c r="QSE55" s="124"/>
      <c r="QSF55" s="124"/>
      <c r="QSG55" s="124"/>
      <c r="QSH55" s="124"/>
      <c r="QSI55" s="124"/>
      <c r="QSJ55" s="124"/>
      <c r="QSK55" s="124"/>
      <c r="QSL55" s="124"/>
      <c r="QSM55" s="124"/>
      <c r="QSN55" s="124"/>
      <c r="QSO55" s="124"/>
      <c r="QSP55" s="124"/>
      <c r="QSQ55" s="124"/>
      <c r="QSR55" s="124"/>
      <c r="QSS55" s="124"/>
      <c r="QST55" s="124"/>
      <c r="QSU55" s="124"/>
      <c r="QSV55" s="124"/>
      <c r="QSW55" s="124"/>
      <c r="QSX55" s="124"/>
      <c r="QSY55" s="124"/>
      <c r="QSZ55" s="124"/>
      <c r="QTA55" s="124"/>
      <c r="QTB55" s="124"/>
      <c r="QTC55" s="124"/>
      <c r="QTD55" s="124"/>
      <c r="QTE55" s="124"/>
      <c r="QTF55" s="124"/>
      <c r="QTG55" s="124"/>
      <c r="QTH55" s="124"/>
      <c r="QTI55" s="124"/>
      <c r="QTJ55" s="124"/>
      <c r="QTK55" s="124"/>
      <c r="QTL55" s="124"/>
      <c r="QTM55" s="124"/>
      <c r="QTN55" s="124"/>
      <c r="QTO55" s="124"/>
      <c r="QTP55" s="124"/>
      <c r="QTQ55" s="124"/>
      <c r="QTR55" s="124"/>
      <c r="QTS55" s="124"/>
      <c r="QTT55" s="124"/>
      <c r="QTU55" s="124"/>
      <c r="QTV55" s="124"/>
      <c r="QTW55" s="124"/>
      <c r="QTX55" s="124"/>
      <c r="QTY55" s="124"/>
      <c r="QTZ55" s="124"/>
      <c r="QUA55" s="124"/>
      <c r="QUB55" s="124"/>
      <c r="QUC55" s="124"/>
      <c r="QUD55" s="124"/>
      <c r="QUE55" s="124"/>
      <c r="QUF55" s="124"/>
      <c r="QUG55" s="124"/>
      <c r="QUH55" s="124"/>
      <c r="QUI55" s="124"/>
      <c r="QUJ55" s="124"/>
      <c r="QUK55" s="124"/>
      <c r="QUL55" s="124"/>
      <c r="QUM55" s="124"/>
      <c r="QUN55" s="124"/>
      <c r="QUO55" s="124"/>
      <c r="QUP55" s="124"/>
      <c r="QUQ55" s="124"/>
      <c r="QUR55" s="124"/>
      <c r="QUS55" s="124"/>
      <c r="QUT55" s="124"/>
      <c r="QUU55" s="124"/>
      <c r="QUV55" s="124"/>
      <c r="QUW55" s="124"/>
      <c r="QUX55" s="124"/>
      <c r="QUY55" s="124"/>
      <c r="QUZ55" s="124"/>
      <c r="QVA55" s="124"/>
      <c r="QVB55" s="124"/>
      <c r="QVC55" s="124"/>
      <c r="QVD55" s="124"/>
      <c r="QVE55" s="124"/>
      <c r="QVF55" s="124"/>
      <c r="QVG55" s="124"/>
      <c r="QVH55" s="124"/>
      <c r="QVI55" s="124"/>
      <c r="QVJ55" s="124"/>
      <c r="QVK55" s="124"/>
      <c r="QVL55" s="124"/>
      <c r="QVM55" s="124"/>
      <c r="QVN55" s="124"/>
      <c r="QVO55" s="124"/>
      <c r="QVP55" s="124"/>
      <c r="QVQ55" s="124"/>
      <c r="QVR55" s="124"/>
      <c r="QVS55" s="124"/>
      <c r="QVT55" s="124"/>
      <c r="QVU55" s="124"/>
      <c r="QVV55" s="124"/>
      <c r="QVW55" s="124"/>
      <c r="QVX55" s="124"/>
      <c r="QVY55" s="124"/>
      <c r="QVZ55" s="124"/>
      <c r="QWA55" s="124"/>
      <c r="QWB55" s="124"/>
      <c r="QWC55" s="124"/>
      <c r="QWD55" s="124"/>
      <c r="QWE55" s="124"/>
      <c r="QWF55" s="124"/>
      <c r="QWG55" s="124"/>
      <c r="QWH55" s="124"/>
      <c r="QWI55" s="124"/>
      <c r="QWJ55" s="124"/>
      <c r="QWK55" s="124"/>
      <c r="QWL55" s="124"/>
      <c r="QWM55" s="124"/>
      <c r="QWN55" s="124"/>
      <c r="QWO55" s="124"/>
      <c r="QWP55" s="124"/>
      <c r="QWQ55" s="124"/>
      <c r="QWR55" s="124"/>
      <c r="QWS55" s="124"/>
      <c r="QWT55" s="124"/>
      <c r="QWU55" s="124"/>
      <c r="QWV55" s="124"/>
      <c r="QWW55" s="124"/>
      <c r="QWX55" s="124"/>
      <c r="QWY55" s="124"/>
      <c r="QWZ55" s="124"/>
      <c r="QXA55" s="124"/>
      <c r="QXB55" s="124"/>
      <c r="QXC55" s="124"/>
      <c r="QXD55" s="124"/>
      <c r="QXE55" s="124"/>
      <c r="QXF55" s="124"/>
      <c r="QXG55" s="124"/>
      <c r="QXH55" s="124"/>
      <c r="QXI55" s="124"/>
      <c r="QXJ55" s="124"/>
      <c r="QXK55" s="124"/>
      <c r="QXL55" s="124"/>
      <c r="QXM55" s="124"/>
      <c r="QXN55" s="124"/>
      <c r="QXO55" s="124"/>
      <c r="QXP55" s="124"/>
      <c r="QXQ55" s="124"/>
      <c r="QXR55" s="124"/>
      <c r="QXS55" s="124"/>
      <c r="QXT55" s="124"/>
      <c r="QXU55" s="124"/>
      <c r="QXV55" s="124"/>
      <c r="QXW55" s="124"/>
      <c r="QXX55" s="124"/>
      <c r="QXY55" s="124"/>
      <c r="QXZ55" s="124"/>
      <c r="QYA55" s="124"/>
      <c r="QYB55" s="124"/>
      <c r="QYC55" s="124"/>
      <c r="QYD55" s="124"/>
      <c r="QYE55" s="124"/>
      <c r="QYF55" s="124"/>
      <c r="QYG55" s="124"/>
      <c r="QYH55" s="124"/>
      <c r="QYI55" s="124"/>
      <c r="QYJ55" s="124"/>
      <c r="QYK55" s="124"/>
      <c r="QYL55" s="124"/>
      <c r="QYM55" s="124"/>
      <c r="QYN55" s="124"/>
      <c r="QYO55" s="124"/>
      <c r="QYP55" s="124"/>
      <c r="QYQ55" s="124"/>
      <c r="QYR55" s="124"/>
      <c r="QYS55" s="124"/>
      <c r="QYT55" s="124"/>
      <c r="QYU55" s="124"/>
      <c r="QYV55" s="124"/>
      <c r="QYW55" s="124"/>
      <c r="QYX55" s="124"/>
      <c r="QYY55" s="124"/>
      <c r="QYZ55" s="124"/>
      <c r="QZA55" s="124"/>
      <c r="QZB55" s="124"/>
      <c r="QZC55" s="124"/>
      <c r="QZD55" s="124"/>
      <c r="QZE55" s="124"/>
      <c r="QZF55" s="124"/>
      <c r="QZG55" s="124"/>
      <c r="QZH55" s="124"/>
      <c r="QZI55" s="124"/>
      <c r="QZJ55" s="124"/>
      <c r="QZK55" s="124"/>
      <c r="QZL55" s="124"/>
      <c r="QZM55" s="124"/>
      <c r="QZN55" s="124"/>
      <c r="QZO55" s="124"/>
      <c r="QZP55" s="124"/>
      <c r="QZQ55" s="124"/>
      <c r="QZR55" s="124"/>
      <c r="QZS55" s="124"/>
      <c r="QZT55" s="124"/>
      <c r="QZU55" s="124"/>
      <c r="QZV55" s="124"/>
      <c r="QZW55" s="124"/>
      <c r="QZX55" s="124"/>
      <c r="QZY55" s="124"/>
      <c r="QZZ55" s="124"/>
      <c r="RAA55" s="124"/>
      <c r="RAB55" s="124"/>
      <c r="RAC55" s="124"/>
      <c r="RAD55" s="124"/>
      <c r="RAE55" s="124"/>
      <c r="RAF55" s="124"/>
      <c r="RAG55" s="124"/>
      <c r="RAH55" s="124"/>
      <c r="RAI55" s="124"/>
      <c r="RAJ55" s="124"/>
      <c r="RAK55" s="124"/>
      <c r="RAL55" s="124"/>
      <c r="RAM55" s="124"/>
      <c r="RAN55" s="124"/>
      <c r="RAO55" s="124"/>
      <c r="RAP55" s="124"/>
      <c r="RAQ55" s="124"/>
      <c r="RAR55" s="124"/>
      <c r="RAS55" s="124"/>
      <c r="RAT55" s="124"/>
      <c r="RAU55" s="124"/>
      <c r="RAV55" s="124"/>
      <c r="RAW55" s="124"/>
      <c r="RAX55" s="124"/>
      <c r="RAY55" s="124"/>
      <c r="RAZ55" s="124"/>
      <c r="RBA55" s="124"/>
      <c r="RBB55" s="124"/>
      <c r="RBC55" s="124"/>
      <c r="RBD55" s="124"/>
      <c r="RBE55" s="124"/>
      <c r="RBF55" s="124"/>
      <c r="RBG55" s="124"/>
      <c r="RBH55" s="124"/>
      <c r="RBI55" s="124"/>
      <c r="RBJ55" s="124"/>
      <c r="RBK55" s="124"/>
      <c r="RBL55" s="124"/>
      <c r="RBM55" s="124"/>
      <c r="RBN55" s="124"/>
      <c r="RBO55" s="124"/>
      <c r="RBP55" s="124"/>
      <c r="RBQ55" s="124"/>
      <c r="RBR55" s="124"/>
      <c r="RBS55" s="124"/>
      <c r="RBT55" s="124"/>
      <c r="RBU55" s="124"/>
      <c r="RBV55" s="124"/>
      <c r="RBW55" s="124"/>
      <c r="RBX55" s="124"/>
      <c r="RBY55" s="124"/>
      <c r="RBZ55" s="124"/>
      <c r="RCA55" s="124"/>
      <c r="RCB55" s="124"/>
      <c r="RCC55" s="124"/>
      <c r="RCD55" s="124"/>
      <c r="RCE55" s="124"/>
      <c r="RCF55" s="124"/>
      <c r="RCG55" s="124"/>
      <c r="RCH55" s="124"/>
      <c r="RCI55" s="124"/>
      <c r="RCJ55" s="124"/>
      <c r="RCK55" s="124"/>
      <c r="RCL55" s="124"/>
      <c r="RCM55" s="124"/>
      <c r="RCN55" s="124"/>
      <c r="RCO55" s="124"/>
      <c r="RCP55" s="124"/>
      <c r="RCQ55" s="124"/>
      <c r="RCR55" s="124"/>
      <c r="RCS55" s="124"/>
      <c r="RCT55" s="124"/>
      <c r="RCU55" s="124"/>
      <c r="RCV55" s="124"/>
      <c r="RCW55" s="124"/>
      <c r="RCX55" s="124"/>
      <c r="RCY55" s="124"/>
      <c r="RCZ55" s="124"/>
      <c r="RDA55" s="124"/>
      <c r="RDB55" s="124"/>
      <c r="RDC55" s="124"/>
      <c r="RDD55" s="124"/>
      <c r="RDE55" s="124"/>
      <c r="RDF55" s="124"/>
      <c r="RDG55" s="124"/>
      <c r="RDH55" s="124"/>
      <c r="RDI55" s="124"/>
      <c r="RDJ55" s="124"/>
      <c r="RDK55" s="124"/>
      <c r="RDL55" s="124"/>
      <c r="RDM55" s="124"/>
      <c r="RDN55" s="124"/>
      <c r="RDO55" s="124"/>
      <c r="RDP55" s="124"/>
      <c r="RDQ55" s="124"/>
      <c r="RDR55" s="124"/>
      <c r="RDS55" s="124"/>
      <c r="RDT55" s="124"/>
      <c r="RDU55" s="124"/>
      <c r="RDV55" s="124"/>
      <c r="RDW55" s="124"/>
      <c r="RDX55" s="124"/>
      <c r="RDY55" s="124"/>
      <c r="RDZ55" s="124"/>
      <c r="REA55" s="124"/>
      <c r="REB55" s="124"/>
      <c r="REC55" s="124"/>
      <c r="RED55" s="124"/>
      <c r="REE55" s="124"/>
      <c r="REF55" s="124"/>
      <c r="REG55" s="124"/>
      <c r="REH55" s="124"/>
      <c r="REI55" s="124"/>
      <c r="REJ55" s="124"/>
      <c r="REK55" s="124"/>
      <c r="REL55" s="124"/>
      <c r="REM55" s="124"/>
      <c r="REN55" s="124"/>
      <c r="REO55" s="124"/>
      <c r="REP55" s="124"/>
      <c r="REQ55" s="124"/>
      <c r="RER55" s="124"/>
      <c r="RES55" s="124"/>
      <c r="RET55" s="124"/>
      <c r="REU55" s="124"/>
      <c r="REV55" s="124"/>
      <c r="REW55" s="124"/>
      <c r="REX55" s="124"/>
      <c r="REY55" s="124"/>
      <c r="REZ55" s="124"/>
      <c r="RFA55" s="124"/>
      <c r="RFB55" s="124"/>
      <c r="RFC55" s="124"/>
      <c r="RFD55" s="124"/>
      <c r="RFE55" s="124"/>
      <c r="RFF55" s="124"/>
      <c r="RFG55" s="124"/>
      <c r="RFH55" s="124"/>
      <c r="RFI55" s="124"/>
      <c r="RFJ55" s="124"/>
      <c r="RFK55" s="124"/>
      <c r="RFL55" s="124"/>
      <c r="RFM55" s="124"/>
      <c r="RFN55" s="124"/>
      <c r="RFO55" s="124"/>
      <c r="RFP55" s="124"/>
      <c r="RFQ55" s="124"/>
      <c r="RFR55" s="124"/>
      <c r="RFS55" s="124"/>
      <c r="RFT55" s="124"/>
      <c r="RFU55" s="124"/>
      <c r="RFV55" s="124"/>
      <c r="RFW55" s="124"/>
      <c r="RFX55" s="124"/>
      <c r="RFY55" s="124"/>
      <c r="RFZ55" s="124"/>
      <c r="RGA55" s="124"/>
      <c r="RGB55" s="124"/>
      <c r="RGC55" s="124"/>
      <c r="RGD55" s="124"/>
      <c r="RGE55" s="124"/>
      <c r="RGF55" s="124"/>
      <c r="RGG55" s="124"/>
      <c r="RGH55" s="124"/>
      <c r="RGI55" s="124"/>
      <c r="RGJ55" s="124"/>
      <c r="RGK55" s="124"/>
      <c r="RGL55" s="124"/>
      <c r="RGM55" s="124"/>
      <c r="RGN55" s="124"/>
      <c r="RGO55" s="124"/>
      <c r="RGP55" s="124"/>
      <c r="RGQ55" s="124"/>
      <c r="RGR55" s="124"/>
      <c r="RGS55" s="124"/>
      <c r="RGT55" s="124"/>
      <c r="RGU55" s="124"/>
      <c r="RGV55" s="124"/>
      <c r="RGW55" s="124"/>
      <c r="RGX55" s="124"/>
      <c r="RGY55" s="124"/>
      <c r="RGZ55" s="124"/>
      <c r="RHA55" s="124"/>
      <c r="RHB55" s="124"/>
      <c r="RHC55" s="124"/>
      <c r="RHD55" s="124"/>
      <c r="RHE55" s="124"/>
      <c r="RHF55" s="124"/>
      <c r="RHG55" s="124"/>
      <c r="RHH55" s="124"/>
      <c r="RHI55" s="124"/>
      <c r="RHJ55" s="124"/>
      <c r="RHK55" s="124"/>
      <c r="RHL55" s="124"/>
      <c r="RHM55" s="124"/>
      <c r="RHN55" s="124"/>
      <c r="RHO55" s="124"/>
      <c r="RHP55" s="124"/>
      <c r="RHQ55" s="124"/>
      <c r="RHR55" s="124"/>
      <c r="RHS55" s="124"/>
      <c r="RHT55" s="124"/>
      <c r="RHU55" s="124"/>
      <c r="RHV55" s="124"/>
      <c r="RHW55" s="124"/>
      <c r="RHX55" s="124"/>
      <c r="RHY55" s="124"/>
      <c r="RHZ55" s="124"/>
      <c r="RIA55" s="124"/>
      <c r="RIB55" s="124"/>
      <c r="RIC55" s="124"/>
      <c r="RID55" s="124"/>
      <c r="RIE55" s="124"/>
      <c r="RIF55" s="124"/>
      <c r="RIG55" s="124"/>
      <c r="RIH55" s="124"/>
      <c r="RII55" s="124"/>
      <c r="RIJ55" s="124"/>
      <c r="RIK55" s="124"/>
      <c r="RIL55" s="124"/>
      <c r="RIM55" s="124"/>
      <c r="RIN55" s="124"/>
      <c r="RIO55" s="124"/>
      <c r="RIP55" s="124"/>
      <c r="RIQ55" s="124"/>
      <c r="RIR55" s="124"/>
      <c r="RIS55" s="124"/>
      <c r="RIT55" s="124"/>
      <c r="RIU55" s="124"/>
      <c r="RIV55" s="124"/>
      <c r="RIW55" s="124"/>
      <c r="RIX55" s="124"/>
      <c r="RIY55" s="124"/>
      <c r="RIZ55" s="124"/>
      <c r="RJA55" s="124"/>
      <c r="RJB55" s="124"/>
      <c r="RJC55" s="124"/>
      <c r="RJD55" s="124"/>
      <c r="RJE55" s="124"/>
      <c r="RJF55" s="124"/>
      <c r="RJG55" s="124"/>
      <c r="RJH55" s="124"/>
      <c r="RJI55" s="124"/>
      <c r="RJJ55" s="124"/>
      <c r="RJK55" s="124"/>
      <c r="RJL55" s="124"/>
      <c r="RJM55" s="124"/>
      <c r="RJN55" s="124"/>
      <c r="RJO55" s="124"/>
      <c r="RJP55" s="124"/>
      <c r="RJQ55" s="124"/>
      <c r="RJR55" s="124"/>
      <c r="RJS55" s="124"/>
      <c r="RJT55" s="124"/>
      <c r="RJU55" s="124"/>
      <c r="RJV55" s="124"/>
      <c r="RJW55" s="124"/>
      <c r="RJX55" s="124"/>
      <c r="RJY55" s="124"/>
      <c r="RJZ55" s="124"/>
      <c r="RKA55" s="124"/>
      <c r="RKB55" s="124"/>
      <c r="RKC55" s="124"/>
      <c r="RKD55" s="124"/>
      <c r="RKE55" s="124"/>
      <c r="RKF55" s="124"/>
      <c r="RKG55" s="124"/>
      <c r="RKH55" s="124"/>
      <c r="RKI55" s="124"/>
      <c r="RKJ55" s="124"/>
      <c r="RKK55" s="124"/>
      <c r="RKL55" s="124"/>
      <c r="RKM55" s="124"/>
      <c r="RKN55" s="124"/>
      <c r="RKO55" s="124"/>
      <c r="RKP55" s="124"/>
      <c r="RKQ55" s="124"/>
      <c r="RKR55" s="124"/>
      <c r="RKS55" s="124"/>
      <c r="RKT55" s="124"/>
      <c r="RKU55" s="124"/>
      <c r="RKV55" s="124"/>
      <c r="RKW55" s="124"/>
      <c r="RKX55" s="124"/>
      <c r="RKY55" s="124"/>
      <c r="RKZ55" s="124"/>
      <c r="RLA55" s="124"/>
      <c r="RLB55" s="124"/>
      <c r="RLC55" s="124"/>
      <c r="RLD55" s="124"/>
      <c r="RLE55" s="124"/>
      <c r="RLF55" s="124"/>
      <c r="RLG55" s="124"/>
      <c r="RLH55" s="124"/>
      <c r="RLI55" s="124"/>
      <c r="RLJ55" s="124"/>
      <c r="RLK55" s="124"/>
      <c r="RLL55" s="124"/>
      <c r="RLM55" s="124"/>
      <c r="RLN55" s="124"/>
      <c r="RLO55" s="124"/>
      <c r="RLP55" s="124"/>
      <c r="RLQ55" s="124"/>
      <c r="RLR55" s="124"/>
      <c r="RLS55" s="124"/>
      <c r="RLT55" s="124"/>
      <c r="RLU55" s="124"/>
      <c r="RLV55" s="124"/>
      <c r="RLW55" s="124"/>
      <c r="RLX55" s="124"/>
      <c r="RLY55" s="124"/>
      <c r="RLZ55" s="124"/>
      <c r="RMA55" s="124"/>
      <c r="RMB55" s="124"/>
      <c r="RMC55" s="124"/>
      <c r="RMD55" s="124"/>
      <c r="RME55" s="124"/>
      <c r="RMF55" s="124"/>
      <c r="RMG55" s="124"/>
      <c r="RMH55" s="124"/>
      <c r="RMI55" s="124"/>
      <c r="RMJ55" s="124"/>
      <c r="RMK55" s="124"/>
      <c r="RML55" s="124"/>
      <c r="RMM55" s="124"/>
      <c r="RMN55" s="124"/>
      <c r="RMO55" s="124"/>
      <c r="RMP55" s="124"/>
      <c r="RMQ55" s="124"/>
      <c r="RMR55" s="124"/>
      <c r="RMS55" s="124"/>
      <c r="RMT55" s="124"/>
      <c r="RMU55" s="124"/>
      <c r="RMV55" s="124"/>
      <c r="RMW55" s="124"/>
      <c r="RMX55" s="124"/>
      <c r="RMY55" s="124"/>
      <c r="RMZ55" s="124"/>
      <c r="RNA55" s="124"/>
      <c r="RNB55" s="124"/>
      <c r="RNC55" s="124"/>
      <c r="RND55" s="124"/>
      <c r="RNE55" s="124"/>
      <c r="RNF55" s="124"/>
      <c r="RNG55" s="124"/>
      <c r="RNH55" s="124"/>
      <c r="RNI55" s="124"/>
      <c r="RNJ55" s="124"/>
      <c r="RNK55" s="124"/>
      <c r="RNL55" s="124"/>
      <c r="RNM55" s="124"/>
      <c r="RNN55" s="124"/>
      <c r="RNO55" s="124"/>
      <c r="RNP55" s="124"/>
      <c r="RNQ55" s="124"/>
      <c r="RNR55" s="124"/>
      <c r="RNS55" s="124"/>
      <c r="RNT55" s="124"/>
      <c r="RNU55" s="124"/>
      <c r="RNV55" s="124"/>
      <c r="RNW55" s="124"/>
      <c r="RNX55" s="124"/>
      <c r="RNY55" s="124"/>
      <c r="RNZ55" s="124"/>
      <c r="ROA55" s="124"/>
      <c r="ROB55" s="124"/>
      <c r="ROC55" s="124"/>
      <c r="ROD55" s="124"/>
      <c r="ROE55" s="124"/>
      <c r="ROF55" s="124"/>
      <c r="ROG55" s="124"/>
      <c r="ROH55" s="124"/>
      <c r="ROI55" s="124"/>
      <c r="ROJ55" s="124"/>
      <c r="ROK55" s="124"/>
      <c r="ROL55" s="124"/>
      <c r="ROM55" s="124"/>
      <c r="RON55" s="124"/>
      <c r="ROO55" s="124"/>
      <c r="ROP55" s="124"/>
      <c r="ROQ55" s="124"/>
      <c r="ROR55" s="124"/>
      <c r="ROS55" s="124"/>
      <c r="ROT55" s="124"/>
      <c r="ROU55" s="124"/>
      <c r="ROV55" s="124"/>
      <c r="ROW55" s="124"/>
      <c r="ROX55" s="124"/>
      <c r="ROY55" s="124"/>
      <c r="ROZ55" s="124"/>
      <c r="RPA55" s="124"/>
      <c r="RPB55" s="124"/>
      <c r="RPC55" s="124"/>
      <c r="RPD55" s="124"/>
      <c r="RPE55" s="124"/>
      <c r="RPF55" s="124"/>
      <c r="RPG55" s="124"/>
      <c r="RPH55" s="124"/>
      <c r="RPI55" s="124"/>
      <c r="RPJ55" s="124"/>
      <c r="RPK55" s="124"/>
      <c r="RPL55" s="124"/>
      <c r="RPM55" s="124"/>
      <c r="RPN55" s="124"/>
      <c r="RPO55" s="124"/>
      <c r="RPP55" s="124"/>
      <c r="RPQ55" s="124"/>
      <c r="RPR55" s="124"/>
      <c r="RPS55" s="124"/>
      <c r="RPT55" s="124"/>
      <c r="RPU55" s="124"/>
      <c r="RPV55" s="124"/>
      <c r="RPW55" s="124"/>
      <c r="RPX55" s="124"/>
      <c r="RPY55" s="124"/>
      <c r="RPZ55" s="124"/>
      <c r="RQA55" s="124"/>
      <c r="RQB55" s="124"/>
      <c r="RQC55" s="124"/>
      <c r="RQD55" s="124"/>
      <c r="RQE55" s="124"/>
      <c r="RQF55" s="124"/>
      <c r="RQG55" s="124"/>
      <c r="RQH55" s="124"/>
      <c r="RQI55" s="124"/>
      <c r="RQJ55" s="124"/>
      <c r="RQK55" s="124"/>
      <c r="RQL55" s="124"/>
      <c r="RQM55" s="124"/>
      <c r="RQN55" s="124"/>
      <c r="RQO55" s="124"/>
      <c r="RQP55" s="124"/>
      <c r="RQQ55" s="124"/>
      <c r="RQR55" s="124"/>
      <c r="RQS55" s="124"/>
      <c r="RQT55" s="124"/>
      <c r="RQU55" s="124"/>
      <c r="RQV55" s="124"/>
      <c r="RQW55" s="124"/>
      <c r="RQX55" s="124"/>
      <c r="RQY55" s="124"/>
      <c r="RQZ55" s="124"/>
      <c r="RRA55" s="124"/>
      <c r="RRB55" s="124"/>
      <c r="RRC55" s="124"/>
      <c r="RRD55" s="124"/>
      <c r="RRE55" s="124"/>
      <c r="RRF55" s="124"/>
      <c r="RRG55" s="124"/>
      <c r="RRH55" s="124"/>
      <c r="RRI55" s="124"/>
      <c r="RRJ55" s="124"/>
      <c r="RRK55" s="124"/>
      <c r="RRL55" s="124"/>
      <c r="RRM55" s="124"/>
      <c r="RRN55" s="124"/>
      <c r="RRO55" s="124"/>
      <c r="RRP55" s="124"/>
      <c r="RRQ55" s="124"/>
      <c r="RRR55" s="124"/>
      <c r="RRS55" s="124"/>
      <c r="RRT55" s="124"/>
      <c r="RRU55" s="124"/>
      <c r="RRV55" s="124"/>
      <c r="RRW55" s="124"/>
      <c r="RRX55" s="124"/>
      <c r="RRY55" s="124"/>
      <c r="RRZ55" s="124"/>
      <c r="RSA55" s="124"/>
      <c r="RSB55" s="124"/>
      <c r="RSC55" s="124"/>
      <c r="RSD55" s="124"/>
      <c r="RSE55" s="124"/>
      <c r="RSF55" s="124"/>
      <c r="RSG55" s="124"/>
      <c r="RSH55" s="124"/>
      <c r="RSI55" s="124"/>
      <c r="RSJ55" s="124"/>
      <c r="RSK55" s="124"/>
      <c r="RSL55" s="124"/>
      <c r="RSM55" s="124"/>
      <c r="RSN55" s="124"/>
      <c r="RSO55" s="124"/>
      <c r="RSP55" s="124"/>
      <c r="RSQ55" s="124"/>
      <c r="RSR55" s="124"/>
      <c r="RSS55" s="124"/>
      <c r="RST55" s="124"/>
      <c r="RSU55" s="124"/>
      <c r="RSV55" s="124"/>
      <c r="RSW55" s="124"/>
      <c r="RSX55" s="124"/>
      <c r="RSY55" s="124"/>
      <c r="RSZ55" s="124"/>
      <c r="RTA55" s="124"/>
      <c r="RTB55" s="124"/>
      <c r="RTC55" s="124"/>
      <c r="RTD55" s="124"/>
      <c r="RTE55" s="124"/>
      <c r="RTF55" s="124"/>
      <c r="RTG55" s="124"/>
      <c r="RTH55" s="124"/>
      <c r="RTI55" s="124"/>
      <c r="RTJ55" s="124"/>
      <c r="RTK55" s="124"/>
      <c r="RTL55" s="124"/>
      <c r="RTM55" s="124"/>
      <c r="RTN55" s="124"/>
      <c r="RTO55" s="124"/>
      <c r="RTP55" s="124"/>
      <c r="RTQ55" s="124"/>
      <c r="RTR55" s="124"/>
      <c r="RTS55" s="124"/>
      <c r="RTT55" s="124"/>
      <c r="RTU55" s="124"/>
      <c r="RTV55" s="124"/>
      <c r="RTW55" s="124"/>
      <c r="RTX55" s="124"/>
      <c r="RTY55" s="124"/>
      <c r="RTZ55" s="124"/>
      <c r="RUA55" s="124"/>
      <c r="RUB55" s="124"/>
      <c r="RUC55" s="124"/>
      <c r="RUD55" s="124"/>
      <c r="RUE55" s="124"/>
      <c r="RUF55" s="124"/>
      <c r="RUG55" s="124"/>
      <c r="RUH55" s="124"/>
      <c r="RUI55" s="124"/>
      <c r="RUJ55" s="124"/>
      <c r="RUK55" s="124"/>
      <c r="RUL55" s="124"/>
      <c r="RUM55" s="124"/>
      <c r="RUN55" s="124"/>
      <c r="RUO55" s="124"/>
      <c r="RUP55" s="124"/>
      <c r="RUQ55" s="124"/>
      <c r="RUR55" s="124"/>
      <c r="RUS55" s="124"/>
      <c r="RUT55" s="124"/>
      <c r="RUU55" s="124"/>
      <c r="RUV55" s="124"/>
      <c r="RUW55" s="124"/>
      <c r="RUX55" s="124"/>
      <c r="RUY55" s="124"/>
      <c r="RUZ55" s="124"/>
      <c r="RVA55" s="124"/>
      <c r="RVB55" s="124"/>
      <c r="RVC55" s="124"/>
      <c r="RVD55" s="124"/>
      <c r="RVE55" s="124"/>
      <c r="RVF55" s="124"/>
      <c r="RVG55" s="124"/>
      <c r="RVH55" s="124"/>
      <c r="RVI55" s="124"/>
      <c r="RVJ55" s="124"/>
      <c r="RVK55" s="124"/>
      <c r="RVL55" s="124"/>
      <c r="RVM55" s="124"/>
      <c r="RVN55" s="124"/>
      <c r="RVO55" s="124"/>
      <c r="RVP55" s="124"/>
      <c r="RVQ55" s="124"/>
      <c r="RVR55" s="124"/>
      <c r="RVS55" s="124"/>
      <c r="RVT55" s="124"/>
      <c r="RVU55" s="124"/>
      <c r="RVV55" s="124"/>
      <c r="RVW55" s="124"/>
      <c r="RVX55" s="124"/>
      <c r="RVY55" s="124"/>
      <c r="RVZ55" s="124"/>
      <c r="RWA55" s="124"/>
      <c r="RWB55" s="124"/>
      <c r="RWC55" s="124"/>
      <c r="RWD55" s="124"/>
      <c r="RWE55" s="124"/>
      <c r="RWF55" s="124"/>
      <c r="RWG55" s="124"/>
      <c r="RWH55" s="124"/>
      <c r="RWI55" s="124"/>
      <c r="RWJ55" s="124"/>
      <c r="RWK55" s="124"/>
      <c r="RWL55" s="124"/>
      <c r="RWM55" s="124"/>
      <c r="RWN55" s="124"/>
      <c r="RWO55" s="124"/>
      <c r="RWP55" s="124"/>
      <c r="RWQ55" s="124"/>
      <c r="RWR55" s="124"/>
      <c r="RWS55" s="124"/>
      <c r="RWT55" s="124"/>
      <c r="RWU55" s="124"/>
      <c r="RWV55" s="124"/>
      <c r="RWW55" s="124"/>
      <c r="RWX55" s="124"/>
      <c r="RWY55" s="124"/>
      <c r="RWZ55" s="124"/>
      <c r="RXA55" s="124"/>
      <c r="RXB55" s="124"/>
      <c r="RXC55" s="124"/>
      <c r="RXD55" s="124"/>
      <c r="RXE55" s="124"/>
      <c r="RXF55" s="124"/>
      <c r="RXG55" s="124"/>
      <c r="RXH55" s="124"/>
      <c r="RXI55" s="124"/>
      <c r="RXJ55" s="124"/>
      <c r="RXK55" s="124"/>
      <c r="RXL55" s="124"/>
      <c r="RXM55" s="124"/>
      <c r="RXN55" s="124"/>
      <c r="RXO55" s="124"/>
      <c r="RXP55" s="124"/>
      <c r="RXQ55" s="124"/>
      <c r="RXR55" s="124"/>
      <c r="RXS55" s="124"/>
      <c r="RXT55" s="124"/>
      <c r="RXU55" s="124"/>
      <c r="RXV55" s="124"/>
      <c r="RXW55" s="124"/>
      <c r="RXX55" s="124"/>
      <c r="RXY55" s="124"/>
      <c r="RXZ55" s="124"/>
      <c r="RYA55" s="124"/>
      <c r="RYB55" s="124"/>
      <c r="RYC55" s="124"/>
      <c r="RYD55" s="124"/>
      <c r="RYE55" s="124"/>
      <c r="RYF55" s="124"/>
      <c r="RYG55" s="124"/>
      <c r="RYH55" s="124"/>
      <c r="RYI55" s="124"/>
      <c r="RYJ55" s="124"/>
      <c r="RYK55" s="124"/>
      <c r="RYL55" s="124"/>
      <c r="RYM55" s="124"/>
      <c r="RYN55" s="124"/>
      <c r="RYO55" s="124"/>
      <c r="RYP55" s="124"/>
      <c r="RYQ55" s="124"/>
      <c r="RYR55" s="124"/>
      <c r="RYS55" s="124"/>
      <c r="RYT55" s="124"/>
      <c r="RYU55" s="124"/>
      <c r="RYV55" s="124"/>
      <c r="RYW55" s="124"/>
      <c r="RYX55" s="124"/>
      <c r="RYY55" s="124"/>
      <c r="RYZ55" s="124"/>
      <c r="RZA55" s="124"/>
      <c r="RZB55" s="124"/>
      <c r="RZC55" s="124"/>
      <c r="RZD55" s="124"/>
      <c r="RZE55" s="124"/>
      <c r="RZF55" s="124"/>
      <c r="RZG55" s="124"/>
      <c r="RZH55" s="124"/>
      <c r="RZI55" s="124"/>
      <c r="RZJ55" s="124"/>
      <c r="RZK55" s="124"/>
      <c r="RZL55" s="124"/>
      <c r="RZM55" s="124"/>
      <c r="RZN55" s="124"/>
      <c r="RZO55" s="124"/>
      <c r="RZP55" s="124"/>
      <c r="RZQ55" s="124"/>
      <c r="RZR55" s="124"/>
      <c r="RZS55" s="124"/>
      <c r="RZT55" s="124"/>
      <c r="RZU55" s="124"/>
      <c r="RZV55" s="124"/>
      <c r="RZW55" s="124"/>
      <c r="RZX55" s="124"/>
      <c r="RZY55" s="124"/>
      <c r="RZZ55" s="124"/>
      <c r="SAA55" s="124"/>
      <c r="SAB55" s="124"/>
      <c r="SAC55" s="124"/>
      <c r="SAD55" s="124"/>
      <c r="SAE55" s="124"/>
      <c r="SAF55" s="124"/>
      <c r="SAG55" s="124"/>
      <c r="SAH55" s="124"/>
      <c r="SAI55" s="124"/>
      <c r="SAJ55" s="124"/>
      <c r="SAK55" s="124"/>
      <c r="SAL55" s="124"/>
      <c r="SAM55" s="124"/>
      <c r="SAN55" s="124"/>
      <c r="SAO55" s="124"/>
      <c r="SAP55" s="124"/>
      <c r="SAQ55" s="124"/>
      <c r="SAR55" s="124"/>
      <c r="SAS55" s="124"/>
      <c r="SAT55" s="124"/>
      <c r="SAU55" s="124"/>
      <c r="SAV55" s="124"/>
      <c r="SAW55" s="124"/>
      <c r="SAX55" s="124"/>
      <c r="SAY55" s="124"/>
      <c r="SAZ55" s="124"/>
      <c r="SBA55" s="124"/>
      <c r="SBB55" s="124"/>
      <c r="SBC55" s="124"/>
      <c r="SBD55" s="124"/>
      <c r="SBE55" s="124"/>
      <c r="SBF55" s="124"/>
      <c r="SBG55" s="124"/>
      <c r="SBH55" s="124"/>
      <c r="SBI55" s="124"/>
      <c r="SBJ55" s="124"/>
      <c r="SBK55" s="124"/>
      <c r="SBL55" s="124"/>
      <c r="SBM55" s="124"/>
      <c r="SBN55" s="124"/>
      <c r="SBO55" s="124"/>
      <c r="SBP55" s="124"/>
      <c r="SBQ55" s="124"/>
      <c r="SBR55" s="124"/>
      <c r="SBS55" s="124"/>
      <c r="SBT55" s="124"/>
      <c r="SBU55" s="124"/>
      <c r="SBV55" s="124"/>
      <c r="SBW55" s="124"/>
      <c r="SBX55" s="124"/>
      <c r="SBY55" s="124"/>
      <c r="SBZ55" s="124"/>
      <c r="SCA55" s="124"/>
      <c r="SCB55" s="124"/>
      <c r="SCC55" s="124"/>
      <c r="SCD55" s="124"/>
      <c r="SCE55" s="124"/>
      <c r="SCF55" s="124"/>
      <c r="SCG55" s="124"/>
      <c r="SCH55" s="124"/>
      <c r="SCI55" s="124"/>
      <c r="SCJ55" s="124"/>
      <c r="SCK55" s="124"/>
      <c r="SCL55" s="124"/>
      <c r="SCM55" s="124"/>
      <c r="SCN55" s="124"/>
      <c r="SCO55" s="124"/>
      <c r="SCP55" s="124"/>
      <c r="SCQ55" s="124"/>
      <c r="SCR55" s="124"/>
      <c r="SCS55" s="124"/>
      <c r="SCT55" s="124"/>
      <c r="SCU55" s="124"/>
      <c r="SCV55" s="124"/>
      <c r="SCW55" s="124"/>
      <c r="SCX55" s="124"/>
      <c r="SCY55" s="124"/>
      <c r="SCZ55" s="124"/>
      <c r="SDA55" s="124"/>
      <c r="SDB55" s="124"/>
      <c r="SDC55" s="124"/>
      <c r="SDD55" s="124"/>
      <c r="SDE55" s="124"/>
      <c r="SDF55" s="124"/>
      <c r="SDG55" s="124"/>
      <c r="SDH55" s="124"/>
      <c r="SDI55" s="124"/>
      <c r="SDJ55" s="124"/>
      <c r="SDK55" s="124"/>
      <c r="SDL55" s="124"/>
      <c r="SDM55" s="124"/>
      <c r="SDN55" s="124"/>
      <c r="SDO55" s="124"/>
      <c r="SDP55" s="124"/>
      <c r="SDQ55" s="124"/>
      <c r="SDR55" s="124"/>
      <c r="SDS55" s="124"/>
      <c r="SDT55" s="124"/>
      <c r="SDU55" s="124"/>
      <c r="SDV55" s="124"/>
      <c r="SDW55" s="124"/>
      <c r="SDX55" s="124"/>
      <c r="SDY55" s="124"/>
      <c r="SDZ55" s="124"/>
      <c r="SEA55" s="124"/>
      <c r="SEB55" s="124"/>
      <c r="SEC55" s="124"/>
      <c r="SED55" s="124"/>
      <c r="SEE55" s="124"/>
      <c r="SEF55" s="124"/>
      <c r="SEG55" s="124"/>
      <c r="SEH55" s="124"/>
      <c r="SEI55" s="124"/>
      <c r="SEJ55" s="124"/>
      <c r="SEK55" s="124"/>
      <c r="SEL55" s="124"/>
      <c r="SEM55" s="124"/>
      <c r="SEN55" s="124"/>
      <c r="SEO55" s="124"/>
      <c r="SEP55" s="124"/>
      <c r="SEQ55" s="124"/>
      <c r="SER55" s="124"/>
      <c r="SES55" s="124"/>
      <c r="SET55" s="124"/>
      <c r="SEU55" s="124"/>
      <c r="SEV55" s="124"/>
      <c r="SEW55" s="124"/>
      <c r="SEX55" s="124"/>
      <c r="SEY55" s="124"/>
      <c r="SEZ55" s="124"/>
      <c r="SFA55" s="124"/>
      <c r="SFB55" s="124"/>
      <c r="SFC55" s="124"/>
      <c r="SFD55" s="124"/>
      <c r="SFE55" s="124"/>
      <c r="SFF55" s="124"/>
      <c r="SFG55" s="124"/>
      <c r="SFH55" s="124"/>
      <c r="SFI55" s="124"/>
      <c r="SFJ55" s="124"/>
      <c r="SFK55" s="124"/>
      <c r="SFL55" s="124"/>
      <c r="SFM55" s="124"/>
      <c r="SFN55" s="124"/>
      <c r="SFO55" s="124"/>
      <c r="SFP55" s="124"/>
      <c r="SFQ55" s="124"/>
      <c r="SFR55" s="124"/>
      <c r="SFS55" s="124"/>
      <c r="SFT55" s="124"/>
      <c r="SFU55" s="124"/>
      <c r="SFV55" s="124"/>
      <c r="SFW55" s="124"/>
      <c r="SFX55" s="124"/>
      <c r="SFY55" s="124"/>
      <c r="SFZ55" s="124"/>
      <c r="SGA55" s="124"/>
      <c r="SGB55" s="124"/>
      <c r="SGC55" s="124"/>
      <c r="SGD55" s="124"/>
      <c r="SGE55" s="124"/>
      <c r="SGF55" s="124"/>
      <c r="SGG55" s="124"/>
      <c r="SGH55" s="124"/>
      <c r="SGI55" s="124"/>
      <c r="SGJ55" s="124"/>
      <c r="SGK55" s="124"/>
      <c r="SGL55" s="124"/>
      <c r="SGM55" s="124"/>
      <c r="SGN55" s="124"/>
      <c r="SGO55" s="124"/>
      <c r="SGP55" s="124"/>
      <c r="SGQ55" s="124"/>
      <c r="SGR55" s="124"/>
      <c r="SGS55" s="124"/>
      <c r="SGT55" s="124"/>
      <c r="SGU55" s="124"/>
      <c r="SGV55" s="124"/>
      <c r="SGW55" s="124"/>
      <c r="SGX55" s="124"/>
      <c r="SGY55" s="124"/>
      <c r="SGZ55" s="124"/>
      <c r="SHA55" s="124"/>
      <c r="SHB55" s="124"/>
      <c r="SHC55" s="124"/>
      <c r="SHD55" s="124"/>
      <c r="SHE55" s="124"/>
      <c r="SHF55" s="124"/>
      <c r="SHG55" s="124"/>
      <c r="SHH55" s="124"/>
      <c r="SHI55" s="124"/>
      <c r="SHJ55" s="124"/>
      <c r="SHK55" s="124"/>
      <c r="SHL55" s="124"/>
      <c r="SHM55" s="124"/>
      <c r="SHN55" s="124"/>
      <c r="SHO55" s="124"/>
      <c r="SHP55" s="124"/>
      <c r="SHQ55" s="124"/>
      <c r="SHR55" s="124"/>
      <c r="SHS55" s="124"/>
      <c r="SHT55" s="124"/>
      <c r="SHU55" s="124"/>
      <c r="SHV55" s="124"/>
      <c r="SHW55" s="124"/>
      <c r="SHX55" s="124"/>
      <c r="SHY55" s="124"/>
      <c r="SHZ55" s="124"/>
      <c r="SIA55" s="124"/>
      <c r="SIB55" s="124"/>
      <c r="SIC55" s="124"/>
      <c r="SID55" s="124"/>
      <c r="SIE55" s="124"/>
      <c r="SIF55" s="124"/>
      <c r="SIG55" s="124"/>
      <c r="SIH55" s="124"/>
      <c r="SII55" s="124"/>
      <c r="SIJ55" s="124"/>
      <c r="SIK55" s="124"/>
      <c r="SIL55" s="124"/>
      <c r="SIM55" s="124"/>
      <c r="SIN55" s="124"/>
      <c r="SIO55" s="124"/>
      <c r="SIP55" s="124"/>
      <c r="SIQ55" s="124"/>
      <c r="SIR55" s="124"/>
      <c r="SIS55" s="124"/>
      <c r="SIT55" s="124"/>
      <c r="SIU55" s="124"/>
      <c r="SIV55" s="124"/>
      <c r="SIW55" s="124"/>
      <c r="SIX55" s="124"/>
      <c r="SIY55" s="124"/>
      <c r="SIZ55" s="124"/>
      <c r="SJA55" s="124"/>
      <c r="SJB55" s="124"/>
      <c r="SJC55" s="124"/>
      <c r="SJD55" s="124"/>
      <c r="SJE55" s="124"/>
      <c r="SJF55" s="124"/>
      <c r="SJG55" s="124"/>
      <c r="SJH55" s="124"/>
      <c r="SJI55" s="124"/>
      <c r="SJJ55" s="124"/>
      <c r="SJK55" s="124"/>
      <c r="SJL55" s="124"/>
      <c r="SJM55" s="124"/>
      <c r="SJN55" s="124"/>
      <c r="SJO55" s="124"/>
      <c r="SJP55" s="124"/>
      <c r="SJQ55" s="124"/>
      <c r="SJR55" s="124"/>
      <c r="SJS55" s="124"/>
      <c r="SJT55" s="124"/>
      <c r="SJU55" s="124"/>
      <c r="SJV55" s="124"/>
      <c r="SJW55" s="124"/>
      <c r="SJX55" s="124"/>
      <c r="SJY55" s="124"/>
      <c r="SJZ55" s="124"/>
      <c r="SKA55" s="124"/>
      <c r="SKB55" s="124"/>
      <c r="SKC55" s="124"/>
      <c r="SKD55" s="124"/>
      <c r="SKE55" s="124"/>
      <c r="SKF55" s="124"/>
      <c r="SKG55" s="124"/>
      <c r="SKH55" s="124"/>
      <c r="SKI55" s="124"/>
      <c r="SKJ55" s="124"/>
      <c r="SKK55" s="124"/>
      <c r="SKL55" s="124"/>
      <c r="SKM55" s="124"/>
      <c r="SKN55" s="124"/>
      <c r="SKO55" s="124"/>
      <c r="SKP55" s="124"/>
      <c r="SKQ55" s="124"/>
      <c r="SKR55" s="124"/>
      <c r="SKS55" s="124"/>
      <c r="SKT55" s="124"/>
      <c r="SKU55" s="124"/>
      <c r="SKV55" s="124"/>
      <c r="SKW55" s="124"/>
      <c r="SKX55" s="124"/>
      <c r="SKY55" s="124"/>
      <c r="SKZ55" s="124"/>
      <c r="SLA55" s="124"/>
      <c r="SLB55" s="124"/>
      <c r="SLC55" s="124"/>
      <c r="SLD55" s="124"/>
      <c r="SLE55" s="124"/>
      <c r="SLF55" s="124"/>
      <c r="SLG55" s="124"/>
      <c r="SLH55" s="124"/>
      <c r="SLI55" s="124"/>
      <c r="SLJ55" s="124"/>
      <c r="SLK55" s="124"/>
      <c r="SLL55" s="124"/>
      <c r="SLM55" s="124"/>
      <c r="SLN55" s="124"/>
      <c r="SLO55" s="124"/>
      <c r="SLP55" s="124"/>
      <c r="SLQ55" s="124"/>
      <c r="SLR55" s="124"/>
      <c r="SLS55" s="124"/>
      <c r="SLT55" s="124"/>
      <c r="SLU55" s="124"/>
      <c r="SLV55" s="124"/>
      <c r="SLW55" s="124"/>
      <c r="SLX55" s="124"/>
      <c r="SLY55" s="124"/>
      <c r="SLZ55" s="124"/>
      <c r="SMA55" s="124"/>
      <c r="SMB55" s="124"/>
      <c r="SMC55" s="124"/>
      <c r="SMD55" s="124"/>
      <c r="SME55" s="124"/>
      <c r="SMF55" s="124"/>
      <c r="SMG55" s="124"/>
      <c r="SMH55" s="124"/>
      <c r="SMI55" s="124"/>
      <c r="SMJ55" s="124"/>
      <c r="SMK55" s="124"/>
      <c r="SML55" s="124"/>
      <c r="SMM55" s="124"/>
      <c r="SMN55" s="124"/>
      <c r="SMO55" s="124"/>
      <c r="SMP55" s="124"/>
      <c r="SMQ55" s="124"/>
      <c r="SMR55" s="124"/>
      <c r="SMS55" s="124"/>
      <c r="SMT55" s="124"/>
      <c r="SMU55" s="124"/>
      <c r="SMV55" s="124"/>
      <c r="SMW55" s="124"/>
      <c r="SMX55" s="124"/>
      <c r="SMY55" s="124"/>
      <c r="SMZ55" s="124"/>
      <c r="SNA55" s="124"/>
      <c r="SNB55" s="124"/>
      <c r="SNC55" s="124"/>
      <c r="SND55" s="124"/>
      <c r="SNE55" s="124"/>
      <c r="SNF55" s="124"/>
      <c r="SNG55" s="124"/>
      <c r="SNH55" s="124"/>
      <c r="SNI55" s="124"/>
      <c r="SNJ55" s="124"/>
      <c r="SNK55" s="124"/>
      <c r="SNL55" s="124"/>
      <c r="SNM55" s="124"/>
      <c r="SNN55" s="124"/>
      <c r="SNO55" s="124"/>
      <c r="SNP55" s="124"/>
      <c r="SNQ55" s="124"/>
      <c r="SNR55" s="124"/>
      <c r="SNS55" s="124"/>
      <c r="SNT55" s="124"/>
      <c r="SNU55" s="124"/>
      <c r="SNV55" s="124"/>
      <c r="SNW55" s="124"/>
      <c r="SNX55" s="124"/>
      <c r="SNY55" s="124"/>
      <c r="SNZ55" s="124"/>
      <c r="SOA55" s="124"/>
      <c r="SOB55" s="124"/>
      <c r="SOC55" s="124"/>
      <c r="SOD55" s="124"/>
      <c r="SOE55" s="124"/>
      <c r="SOF55" s="124"/>
      <c r="SOG55" s="124"/>
      <c r="SOH55" s="124"/>
      <c r="SOI55" s="124"/>
      <c r="SOJ55" s="124"/>
      <c r="SOK55" s="124"/>
      <c r="SOL55" s="124"/>
      <c r="SOM55" s="124"/>
      <c r="SON55" s="124"/>
      <c r="SOO55" s="124"/>
      <c r="SOP55" s="124"/>
      <c r="SOQ55" s="124"/>
      <c r="SOR55" s="124"/>
      <c r="SOS55" s="124"/>
      <c r="SOT55" s="124"/>
      <c r="SOU55" s="124"/>
      <c r="SOV55" s="124"/>
      <c r="SOW55" s="124"/>
      <c r="SOX55" s="124"/>
      <c r="SOY55" s="124"/>
      <c r="SOZ55" s="124"/>
      <c r="SPA55" s="124"/>
      <c r="SPB55" s="124"/>
      <c r="SPC55" s="124"/>
      <c r="SPD55" s="124"/>
      <c r="SPE55" s="124"/>
      <c r="SPF55" s="124"/>
      <c r="SPG55" s="124"/>
      <c r="SPH55" s="124"/>
      <c r="SPI55" s="124"/>
      <c r="SPJ55" s="124"/>
      <c r="SPK55" s="124"/>
      <c r="SPL55" s="124"/>
      <c r="SPM55" s="124"/>
      <c r="SPN55" s="124"/>
      <c r="SPO55" s="124"/>
      <c r="SPP55" s="124"/>
      <c r="SPQ55" s="124"/>
      <c r="SPR55" s="124"/>
      <c r="SPS55" s="124"/>
      <c r="SPT55" s="124"/>
      <c r="SPU55" s="124"/>
      <c r="SPV55" s="124"/>
      <c r="SPW55" s="124"/>
      <c r="SPX55" s="124"/>
      <c r="SPY55" s="124"/>
      <c r="SPZ55" s="124"/>
      <c r="SQA55" s="124"/>
      <c r="SQB55" s="124"/>
      <c r="SQC55" s="124"/>
      <c r="SQD55" s="124"/>
      <c r="SQE55" s="124"/>
      <c r="SQF55" s="124"/>
      <c r="SQG55" s="124"/>
      <c r="SQH55" s="124"/>
      <c r="SQI55" s="124"/>
      <c r="SQJ55" s="124"/>
      <c r="SQK55" s="124"/>
      <c r="SQL55" s="124"/>
      <c r="SQM55" s="124"/>
      <c r="SQN55" s="124"/>
      <c r="SQO55" s="124"/>
      <c r="SQP55" s="124"/>
      <c r="SQQ55" s="124"/>
      <c r="SQR55" s="124"/>
      <c r="SQS55" s="124"/>
      <c r="SQT55" s="124"/>
      <c r="SQU55" s="124"/>
      <c r="SQV55" s="124"/>
      <c r="SQW55" s="124"/>
      <c r="SQX55" s="124"/>
      <c r="SQY55" s="124"/>
      <c r="SQZ55" s="124"/>
      <c r="SRA55" s="124"/>
      <c r="SRB55" s="124"/>
      <c r="SRC55" s="124"/>
      <c r="SRD55" s="124"/>
      <c r="SRE55" s="124"/>
      <c r="SRF55" s="124"/>
      <c r="SRG55" s="124"/>
      <c r="SRH55" s="124"/>
      <c r="SRI55" s="124"/>
      <c r="SRJ55" s="124"/>
      <c r="SRK55" s="124"/>
      <c r="SRL55" s="124"/>
      <c r="SRM55" s="124"/>
      <c r="SRN55" s="124"/>
      <c r="SRO55" s="124"/>
      <c r="SRP55" s="124"/>
      <c r="SRQ55" s="124"/>
      <c r="SRR55" s="124"/>
      <c r="SRS55" s="124"/>
      <c r="SRT55" s="124"/>
      <c r="SRU55" s="124"/>
      <c r="SRV55" s="124"/>
      <c r="SRW55" s="124"/>
      <c r="SRX55" s="124"/>
      <c r="SRY55" s="124"/>
      <c r="SRZ55" s="124"/>
      <c r="SSA55" s="124"/>
      <c r="SSB55" s="124"/>
      <c r="SSC55" s="124"/>
      <c r="SSD55" s="124"/>
      <c r="SSE55" s="124"/>
      <c r="SSF55" s="124"/>
      <c r="SSG55" s="124"/>
      <c r="SSH55" s="124"/>
      <c r="SSI55" s="124"/>
      <c r="SSJ55" s="124"/>
      <c r="SSK55" s="124"/>
      <c r="SSL55" s="124"/>
      <c r="SSM55" s="124"/>
      <c r="SSN55" s="124"/>
      <c r="SSO55" s="124"/>
      <c r="SSP55" s="124"/>
      <c r="SSQ55" s="124"/>
      <c r="SSR55" s="124"/>
      <c r="SSS55" s="124"/>
      <c r="SST55" s="124"/>
      <c r="SSU55" s="124"/>
      <c r="SSV55" s="124"/>
      <c r="SSW55" s="124"/>
      <c r="SSX55" s="124"/>
      <c r="SSY55" s="124"/>
      <c r="SSZ55" s="124"/>
      <c r="STA55" s="124"/>
      <c r="STB55" s="124"/>
      <c r="STC55" s="124"/>
      <c r="STD55" s="124"/>
      <c r="STE55" s="124"/>
      <c r="STF55" s="124"/>
      <c r="STG55" s="124"/>
      <c r="STH55" s="124"/>
      <c r="STI55" s="124"/>
      <c r="STJ55" s="124"/>
      <c r="STK55" s="124"/>
      <c r="STL55" s="124"/>
      <c r="STM55" s="124"/>
      <c r="STN55" s="124"/>
      <c r="STO55" s="124"/>
      <c r="STP55" s="124"/>
      <c r="STQ55" s="124"/>
      <c r="STR55" s="124"/>
      <c r="STS55" s="124"/>
      <c r="STT55" s="124"/>
      <c r="STU55" s="124"/>
      <c r="STV55" s="124"/>
      <c r="STW55" s="124"/>
      <c r="STX55" s="124"/>
      <c r="STY55" s="124"/>
      <c r="STZ55" s="124"/>
      <c r="SUA55" s="124"/>
      <c r="SUB55" s="124"/>
      <c r="SUC55" s="124"/>
      <c r="SUD55" s="124"/>
      <c r="SUE55" s="124"/>
      <c r="SUF55" s="124"/>
      <c r="SUG55" s="124"/>
      <c r="SUH55" s="124"/>
      <c r="SUI55" s="124"/>
      <c r="SUJ55" s="124"/>
      <c r="SUK55" s="124"/>
      <c r="SUL55" s="124"/>
      <c r="SUM55" s="124"/>
      <c r="SUN55" s="124"/>
      <c r="SUO55" s="124"/>
      <c r="SUP55" s="124"/>
      <c r="SUQ55" s="124"/>
      <c r="SUR55" s="124"/>
      <c r="SUS55" s="124"/>
      <c r="SUT55" s="124"/>
      <c r="SUU55" s="124"/>
      <c r="SUV55" s="124"/>
      <c r="SUW55" s="124"/>
      <c r="SUX55" s="124"/>
      <c r="SUY55" s="124"/>
      <c r="SUZ55" s="124"/>
      <c r="SVA55" s="124"/>
      <c r="SVB55" s="124"/>
      <c r="SVC55" s="124"/>
      <c r="SVD55" s="124"/>
      <c r="SVE55" s="124"/>
      <c r="SVF55" s="124"/>
      <c r="SVG55" s="124"/>
      <c r="SVH55" s="124"/>
      <c r="SVI55" s="124"/>
      <c r="SVJ55" s="124"/>
      <c r="SVK55" s="124"/>
      <c r="SVL55" s="124"/>
      <c r="SVM55" s="124"/>
      <c r="SVN55" s="124"/>
      <c r="SVO55" s="124"/>
      <c r="SVP55" s="124"/>
      <c r="SVQ55" s="124"/>
      <c r="SVR55" s="124"/>
      <c r="SVS55" s="124"/>
      <c r="SVT55" s="124"/>
      <c r="SVU55" s="124"/>
      <c r="SVV55" s="124"/>
      <c r="SVW55" s="124"/>
      <c r="SVX55" s="124"/>
      <c r="SVY55" s="124"/>
      <c r="SVZ55" s="124"/>
      <c r="SWA55" s="124"/>
      <c r="SWB55" s="124"/>
      <c r="SWC55" s="124"/>
      <c r="SWD55" s="124"/>
      <c r="SWE55" s="124"/>
      <c r="SWF55" s="124"/>
      <c r="SWG55" s="124"/>
      <c r="SWH55" s="124"/>
      <c r="SWI55" s="124"/>
      <c r="SWJ55" s="124"/>
      <c r="SWK55" s="124"/>
      <c r="SWL55" s="124"/>
      <c r="SWM55" s="124"/>
      <c r="SWN55" s="124"/>
      <c r="SWO55" s="124"/>
      <c r="SWP55" s="124"/>
      <c r="SWQ55" s="124"/>
      <c r="SWR55" s="124"/>
      <c r="SWS55" s="124"/>
      <c r="SWT55" s="124"/>
      <c r="SWU55" s="124"/>
      <c r="SWV55" s="124"/>
      <c r="SWW55" s="124"/>
      <c r="SWX55" s="124"/>
      <c r="SWY55" s="124"/>
      <c r="SWZ55" s="124"/>
      <c r="SXA55" s="124"/>
      <c r="SXB55" s="124"/>
      <c r="SXC55" s="124"/>
      <c r="SXD55" s="124"/>
      <c r="SXE55" s="124"/>
      <c r="SXF55" s="124"/>
      <c r="SXG55" s="124"/>
      <c r="SXH55" s="124"/>
      <c r="SXI55" s="124"/>
      <c r="SXJ55" s="124"/>
      <c r="SXK55" s="124"/>
      <c r="SXL55" s="124"/>
      <c r="SXM55" s="124"/>
      <c r="SXN55" s="124"/>
      <c r="SXO55" s="124"/>
      <c r="SXP55" s="124"/>
      <c r="SXQ55" s="124"/>
      <c r="SXR55" s="124"/>
      <c r="SXS55" s="124"/>
      <c r="SXT55" s="124"/>
      <c r="SXU55" s="124"/>
      <c r="SXV55" s="124"/>
      <c r="SXW55" s="124"/>
      <c r="SXX55" s="124"/>
      <c r="SXY55" s="124"/>
      <c r="SXZ55" s="124"/>
      <c r="SYA55" s="124"/>
      <c r="SYB55" s="124"/>
      <c r="SYC55" s="124"/>
      <c r="SYD55" s="124"/>
      <c r="SYE55" s="124"/>
      <c r="SYF55" s="124"/>
      <c r="SYG55" s="124"/>
      <c r="SYH55" s="124"/>
      <c r="SYI55" s="124"/>
      <c r="SYJ55" s="124"/>
      <c r="SYK55" s="124"/>
      <c r="SYL55" s="124"/>
      <c r="SYM55" s="124"/>
      <c r="SYN55" s="124"/>
      <c r="SYO55" s="124"/>
      <c r="SYP55" s="124"/>
      <c r="SYQ55" s="124"/>
      <c r="SYR55" s="124"/>
      <c r="SYS55" s="124"/>
      <c r="SYT55" s="124"/>
      <c r="SYU55" s="124"/>
      <c r="SYV55" s="124"/>
      <c r="SYW55" s="124"/>
      <c r="SYX55" s="124"/>
      <c r="SYY55" s="124"/>
      <c r="SYZ55" s="124"/>
      <c r="SZA55" s="124"/>
      <c r="SZB55" s="124"/>
      <c r="SZC55" s="124"/>
      <c r="SZD55" s="124"/>
      <c r="SZE55" s="124"/>
      <c r="SZF55" s="124"/>
      <c r="SZG55" s="124"/>
      <c r="SZH55" s="124"/>
      <c r="SZI55" s="124"/>
      <c r="SZJ55" s="124"/>
      <c r="SZK55" s="124"/>
      <c r="SZL55" s="124"/>
      <c r="SZM55" s="124"/>
      <c r="SZN55" s="124"/>
      <c r="SZO55" s="124"/>
      <c r="SZP55" s="124"/>
      <c r="SZQ55" s="124"/>
      <c r="SZR55" s="124"/>
      <c r="SZS55" s="124"/>
      <c r="SZT55" s="124"/>
      <c r="SZU55" s="124"/>
      <c r="SZV55" s="124"/>
      <c r="SZW55" s="124"/>
      <c r="SZX55" s="124"/>
      <c r="SZY55" s="124"/>
      <c r="SZZ55" s="124"/>
      <c r="TAA55" s="124"/>
      <c r="TAB55" s="124"/>
      <c r="TAC55" s="124"/>
      <c r="TAD55" s="124"/>
      <c r="TAE55" s="124"/>
      <c r="TAF55" s="124"/>
      <c r="TAG55" s="124"/>
      <c r="TAH55" s="124"/>
      <c r="TAI55" s="124"/>
      <c r="TAJ55" s="124"/>
      <c r="TAK55" s="124"/>
      <c r="TAL55" s="124"/>
      <c r="TAM55" s="124"/>
      <c r="TAN55" s="124"/>
      <c r="TAO55" s="124"/>
      <c r="TAP55" s="124"/>
      <c r="TAQ55" s="124"/>
      <c r="TAR55" s="124"/>
      <c r="TAS55" s="124"/>
      <c r="TAT55" s="124"/>
      <c r="TAU55" s="124"/>
      <c r="TAV55" s="124"/>
      <c r="TAW55" s="124"/>
      <c r="TAX55" s="124"/>
      <c r="TAY55" s="124"/>
      <c r="TAZ55" s="124"/>
      <c r="TBA55" s="124"/>
      <c r="TBB55" s="124"/>
      <c r="TBC55" s="124"/>
      <c r="TBD55" s="124"/>
      <c r="TBE55" s="124"/>
      <c r="TBF55" s="124"/>
      <c r="TBG55" s="124"/>
      <c r="TBH55" s="124"/>
      <c r="TBI55" s="124"/>
      <c r="TBJ55" s="124"/>
      <c r="TBK55" s="124"/>
      <c r="TBL55" s="124"/>
      <c r="TBM55" s="124"/>
      <c r="TBN55" s="124"/>
      <c r="TBO55" s="124"/>
      <c r="TBP55" s="124"/>
      <c r="TBQ55" s="124"/>
      <c r="TBR55" s="124"/>
      <c r="TBS55" s="124"/>
      <c r="TBT55" s="124"/>
      <c r="TBU55" s="124"/>
      <c r="TBV55" s="124"/>
      <c r="TBW55" s="124"/>
      <c r="TBX55" s="124"/>
      <c r="TBY55" s="124"/>
      <c r="TBZ55" s="124"/>
      <c r="TCA55" s="124"/>
      <c r="TCB55" s="124"/>
      <c r="TCC55" s="124"/>
      <c r="TCD55" s="124"/>
      <c r="TCE55" s="124"/>
      <c r="TCF55" s="124"/>
      <c r="TCG55" s="124"/>
      <c r="TCH55" s="124"/>
      <c r="TCI55" s="124"/>
      <c r="TCJ55" s="124"/>
      <c r="TCK55" s="124"/>
      <c r="TCL55" s="124"/>
      <c r="TCM55" s="124"/>
      <c r="TCN55" s="124"/>
      <c r="TCO55" s="124"/>
      <c r="TCP55" s="124"/>
      <c r="TCQ55" s="124"/>
      <c r="TCR55" s="124"/>
      <c r="TCS55" s="124"/>
      <c r="TCT55" s="124"/>
      <c r="TCU55" s="124"/>
      <c r="TCV55" s="124"/>
      <c r="TCW55" s="124"/>
      <c r="TCX55" s="124"/>
      <c r="TCY55" s="124"/>
      <c r="TCZ55" s="124"/>
      <c r="TDA55" s="124"/>
      <c r="TDB55" s="124"/>
      <c r="TDC55" s="124"/>
      <c r="TDD55" s="124"/>
      <c r="TDE55" s="124"/>
      <c r="TDF55" s="124"/>
      <c r="TDG55" s="124"/>
      <c r="TDH55" s="124"/>
      <c r="TDI55" s="124"/>
      <c r="TDJ55" s="124"/>
      <c r="TDK55" s="124"/>
      <c r="TDL55" s="124"/>
      <c r="TDM55" s="124"/>
      <c r="TDN55" s="124"/>
      <c r="TDO55" s="124"/>
      <c r="TDP55" s="124"/>
      <c r="TDQ55" s="124"/>
      <c r="TDR55" s="124"/>
      <c r="TDS55" s="124"/>
      <c r="TDT55" s="124"/>
      <c r="TDU55" s="124"/>
      <c r="TDV55" s="124"/>
      <c r="TDW55" s="124"/>
      <c r="TDX55" s="124"/>
      <c r="TDY55" s="124"/>
      <c r="TDZ55" s="124"/>
      <c r="TEA55" s="124"/>
      <c r="TEB55" s="124"/>
      <c r="TEC55" s="124"/>
      <c r="TED55" s="124"/>
      <c r="TEE55" s="124"/>
      <c r="TEF55" s="124"/>
      <c r="TEG55" s="124"/>
      <c r="TEH55" s="124"/>
      <c r="TEI55" s="124"/>
      <c r="TEJ55" s="124"/>
      <c r="TEK55" s="124"/>
      <c r="TEL55" s="124"/>
      <c r="TEM55" s="124"/>
      <c r="TEN55" s="124"/>
      <c r="TEO55" s="124"/>
      <c r="TEP55" s="124"/>
      <c r="TEQ55" s="124"/>
      <c r="TER55" s="124"/>
      <c r="TES55" s="124"/>
      <c r="TET55" s="124"/>
      <c r="TEU55" s="124"/>
      <c r="TEV55" s="124"/>
      <c r="TEW55" s="124"/>
      <c r="TEX55" s="124"/>
      <c r="TEY55" s="124"/>
      <c r="TEZ55" s="124"/>
      <c r="TFA55" s="124"/>
      <c r="TFB55" s="124"/>
      <c r="TFC55" s="124"/>
      <c r="TFD55" s="124"/>
      <c r="TFE55" s="124"/>
      <c r="TFF55" s="124"/>
      <c r="TFG55" s="124"/>
      <c r="TFH55" s="124"/>
      <c r="TFI55" s="124"/>
      <c r="TFJ55" s="124"/>
      <c r="TFK55" s="124"/>
      <c r="TFL55" s="124"/>
      <c r="TFM55" s="124"/>
      <c r="TFN55" s="124"/>
      <c r="TFO55" s="124"/>
      <c r="TFP55" s="124"/>
      <c r="TFQ55" s="124"/>
      <c r="TFR55" s="124"/>
      <c r="TFS55" s="124"/>
      <c r="TFT55" s="124"/>
      <c r="TFU55" s="124"/>
      <c r="TFV55" s="124"/>
      <c r="TFW55" s="124"/>
      <c r="TFX55" s="124"/>
      <c r="TFY55" s="124"/>
      <c r="TFZ55" s="124"/>
      <c r="TGA55" s="124"/>
      <c r="TGB55" s="124"/>
      <c r="TGC55" s="124"/>
      <c r="TGD55" s="124"/>
      <c r="TGE55" s="124"/>
      <c r="TGF55" s="124"/>
      <c r="TGG55" s="124"/>
      <c r="TGH55" s="124"/>
      <c r="TGI55" s="124"/>
      <c r="TGJ55" s="124"/>
      <c r="TGK55" s="124"/>
      <c r="TGL55" s="124"/>
      <c r="TGM55" s="124"/>
      <c r="TGN55" s="124"/>
      <c r="TGO55" s="124"/>
      <c r="TGP55" s="124"/>
      <c r="TGQ55" s="124"/>
      <c r="TGR55" s="124"/>
      <c r="TGS55" s="124"/>
      <c r="TGT55" s="124"/>
      <c r="TGU55" s="124"/>
      <c r="TGV55" s="124"/>
      <c r="TGW55" s="124"/>
      <c r="TGX55" s="124"/>
      <c r="TGY55" s="124"/>
      <c r="TGZ55" s="124"/>
      <c r="THA55" s="124"/>
      <c r="THB55" s="124"/>
      <c r="THC55" s="124"/>
      <c r="THD55" s="124"/>
      <c r="THE55" s="124"/>
      <c r="THF55" s="124"/>
      <c r="THG55" s="124"/>
      <c r="THH55" s="124"/>
      <c r="THI55" s="124"/>
      <c r="THJ55" s="124"/>
      <c r="THK55" s="124"/>
      <c r="THL55" s="124"/>
      <c r="THM55" s="124"/>
      <c r="THN55" s="124"/>
      <c r="THO55" s="124"/>
      <c r="THP55" s="124"/>
      <c r="THQ55" s="124"/>
      <c r="THR55" s="124"/>
      <c r="THS55" s="124"/>
      <c r="THT55" s="124"/>
      <c r="THU55" s="124"/>
      <c r="THV55" s="124"/>
      <c r="THW55" s="124"/>
      <c r="THX55" s="124"/>
      <c r="THY55" s="124"/>
      <c r="THZ55" s="124"/>
      <c r="TIA55" s="124"/>
      <c r="TIB55" s="124"/>
      <c r="TIC55" s="124"/>
      <c r="TID55" s="124"/>
      <c r="TIE55" s="124"/>
      <c r="TIF55" s="124"/>
      <c r="TIG55" s="124"/>
      <c r="TIH55" s="124"/>
      <c r="TII55" s="124"/>
      <c r="TIJ55" s="124"/>
      <c r="TIK55" s="124"/>
      <c r="TIL55" s="124"/>
      <c r="TIM55" s="124"/>
      <c r="TIN55" s="124"/>
      <c r="TIO55" s="124"/>
      <c r="TIP55" s="124"/>
      <c r="TIQ55" s="124"/>
      <c r="TIR55" s="124"/>
      <c r="TIS55" s="124"/>
      <c r="TIT55" s="124"/>
      <c r="TIU55" s="124"/>
      <c r="TIV55" s="124"/>
      <c r="TIW55" s="124"/>
      <c r="TIX55" s="124"/>
      <c r="TIY55" s="124"/>
      <c r="TIZ55" s="124"/>
      <c r="TJA55" s="124"/>
      <c r="TJB55" s="124"/>
      <c r="TJC55" s="124"/>
      <c r="TJD55" s="124"/>
      <c r="TJE55" s="124"/>
      <c r="TJF55" s="124"/>
      <c r="TJG55" s="124"/>
      <c r="TJH55" s="124"/>
      <c r="TJI55" s="124"/>
      <c r="TJJ55" s="124"/>
      <c r="TJK55" s="124"/>
      <c r="TJL55" s="124"/>
      <c r="TJM55" s="124"/>
      <c r="TJN55" s="124"/>
      <c r="TJO55" s="124"/>
      <c r="TJP55" s="124"/>
      <c r="TJQ55" s="124"/>
      <c r="TJR55" s="124"/>
      <c r="TJS55" s="124"/>
      <c r="TJT55" s="124"/>
      <c r="TJU55" s="124"/>
      <c r="TJV55" s="124"/>
      <c r="TJW55" s="124"/>
      <c r="TJX55" s="124"/>
      <c r="TJY55" s="124"/>
      <c r="TJZ55" s="124"/>
      <c r="TKA55" s="124"/>
      <c r="TKB55" s="124"/>
      <c r="TKC55" s="124"/>
      <c r="TKD55" s="124"/>
      <c r="TKE55" s="124"/>
      <c r="TKF55" s="124"/>
      <c r="TKG55" s="124"/>
      <c r="TKH55" s="124"/>
      <c r="TKI55" s="124"/>
      <c r="TKJ55" s="124"/>
      <c r="TKK55" s="124"/>
      <c r="TKL55" s="124"/>
      <c r="TKM55" s="124"/>
      <c r="TKN55" s="124"/>
      <c r="TKO55" s="124"/>
      <c r="TKP55" s="124"/>
      <c r="TKQ55" s="124"/>
      <c r="TKR55" s="124"/>
      <c r="TKS55" s="124"/>
      <c r="TKT55" s="124"/>
      <c r="TKU55" s="124"/>
      <c r="TKV55" s="124"/>
      <c r="TKW55" s="124"/>
      <c r="TKX55" s="124"/>
      <c r="TKY55" s="124"/>
      <c r="TKZ55" s="124"/>
      <c r="TLA55" s="124"/>
      <c r="TLB55" s="124"/>
      <c r="TLC55" s="124"/>
      <c r="TLD55" s="124"/>
      <c r="TLE55" s="124"/>
      <c r="TLF55" s="124"/>
      <c r="TLG55" s="124"/>
      <c r="TLH55" s="124"/>
      <c r="TLI55" s="124"/>
      <c r="TLJ55" s="124"/>
      <c r="TLK55" s="124"/>
      <c r="TLL55" s="124"/>
      <c r="TLM55" s="124"/>
      <c r="TLN55" s="124"/>
      <c r="TLO55" s="124"/>
      <c r="TLP55" s="124"/>
      <c r="TLQ55" s="124"/>
      <c r="TLR55" s="124"/>
      <c r="TLS55" s="124"/>
      <c r="TLT55" s="124"/>
      <c r="TLU55" s="124"/>
      <c r="TLV55" s="124"/>
      <c r="TLW55" s="124"/>
      <c r="TLX55" s="124"/>
      <c r="TLY55" s="124"/>
      <c r="TLZ55" s="124"/>
      <c r="TMA55" s="124"/>
      <c r="TMB55" s="124"/>
      <c r="TMC55" s="124"/>
      <c r="TMD55" s="124"/>
      <c r="TME55" s="124"/>
      <c r="TMF55" s="124"/>
      <c r="TMG55" s="124"/>
      <c r="TMH55" s="124"/>
      <c r="TMI55" s="124"/>
      <c r="TMJ55" s="124"/>
      <c r="TMK55" s="124"/>
      <c r="TML55" s="124"/>
      <c r="TMM55" s="124"/>
      <c r="TMN55" s="124"/>
      <c r="TMO55" s="124"/>
      <c r="TMP55" s="124"/>
      <c r="TMQ55" s="124"/>
      <c r="TMR55" s="124"/>
      <c r="TMS55" s="124"/>
      <c r="TMT55" s="124"/>
      <c r="TMU55" s="124"/>
      <c r="TMV55" s="124"/>
      <c r="TMW55" s="124"/>
      <c r="TMX55" s="124"/>
      <c r="TMY55" s="124"/>
      <c r="TMZ55" s="124"/>
      <c r="TNA55" s="124"/>
      <c r="TNB55" s="124"/>
      <c r="TNC55" s="124"/>
      <c r="TND55" s="124"/>
      <c r="TNE55" s="124"/>
      <c r="TNF55" s="124"/>
      <c r="TNG55" s="124"/>
      <c r="TNH55" s="124"/>
      <c r="TNI55" s="124"/>
      <c r="TNJ55" s="124"/>
      <c r="TNK55" s="124"/>
      <c r="TNL55" s="124"/>
      <c r="TNM55" s="124"/>
      <c r="TNN55" s="124"/>
      <c r="TNO55" s="124"/>
      <c r="TNP55" s="124"/>
      <c r="TNQ55" s="124"/>
      <c r="TNR55" s="124"/>
      <c r="TNS55" s="124"/>
      <c r="TNT55" s="124"/>
      <c r="TNU55" s="124"/>
      <c r="TNV55" s="124"/>
      <c r="TNW55" s="124"/>
      <c r="TNX55" s="124"/>
      <c r="TNY55" s="124"/>
      <c r="TNZ55" s="124"/>
      <c r="TOA55" s="124"/>
      <c r="TOB55" s="124"/>
      <c r="TOC55" s="124"/>
      <c r="TOD55" s="124"/>
      <c r="TOE55" s="124"/>
      <c r="TOF55" s="124"/>
      <c r="TOG55" s="124"/>
      <c r="TOH55" s="124"/>
      <c r="TOI55" s="124"/>
      <c r="TOJ55" s="124"/>
      <c r="TOK55" s="124"/>
      <c r="TOL55" s="124"/>
      <c r="TOM55" s="124"/>
      <c r="TON55" s="124"/>
      <c r="TOO55" s="124"/>
      <c r="TOP55" s="124"/>
      <c r="TOQ55" s="124"/>
      <c r="TOR55" s="124"/>
      <c r="TOS55" s="124"/>
      <c r="TOT55" s="124"/>
      <c r="TOU55" s="124"/>
      <c r="TOV55" s="124"/>
      <c r="TOW55" s="124"/>
      <c r="TOX55" s="124"/>
      <c r="TOY55" s="124"/>
      <c r="TOZ55" s="124"/>
      <c r="TPA55" s="124"/>
      <c r="TPB55" s="124"/>
      <c r="TPC55" s="124"/>
      <c r="TPD55" s="124"/>
      <c r="TPE55" s="124"/>
      <c r="TPF55" s="124"/>
      <c r="TPG55" s="124"/>
      <c r="TPH55" s="124"/>
      <c r="TPI55" s="124"/>
      <c r="TPJ55" s="124"/>
      <c r="TPK55" s="124"/>
      <c r="TPL55" s="124"/>
      <c r="TPM55" s="124"/>
      <c r="TPN55" s="124"/>
      <c r="TPO55" s="124"/>
      <c r="TPP55" s="124"/>
      <c r="TPQ55" s="124"/>
      <c r="TPR55" s="124"/>
      <c r="TPS55" s="124"/>
      <c r="TPT55" s="124"/>
      <c r="TPU55" s="124"/>
      <c r="TPV55" s="124"/>
      <c r="TPW55" s="124"/>
      <c r="TPX55" s="124"/>
      <c r="TPY55" s="124"/>
      <c r="TPZ55" s="124"/>
      <c r="TQA55" s="124"/>
      <c r="TQB55" s="124"/>
      <c r="TQC55" s="124"/>
      <c r="TQD55" s="124"/>
      <c r="TQE55" s="124"/>
      <c r="TQF55" s="124"/>
      <c r="TQG55" s="124"/>
      <c r="TQH55" s="124"/>
      <c r="TQI55" s="124"/>
      <c r="TQJ55" s="124"/>
      <c r="TQK55" s="124"/>
      <c r="TQL55" s="124"/>
      <c r="TQM55" s="124"/>
      <c r="TQN55" s="124"/>
      <c r="TQO55" s="124"/>
      <c r="TQP55" s="124"/>
      <c r="TQQ55" s="124"/>
      <c r="TQR55" s="124"/>
      <c r="TQS55" s="124"/>
      <c r="TQT55" s="124"/>
      <c r="TQU55" s="124"/>
      <c r="TQV55" s="124"/>
      <c r="TQW55" s="124"/>
      <c r="TQX55" s="124"/>
      <c r="TQY55" s="124"/>
      <c r="TQZ55" s="124"/>
      <c r="TRA55" s="124"/>
      <c r="TRB55" s="124"/>
      <c r="TRC55" s="124"/>
      <c r="TRD55" s="124"/>
      <c r="TRE55" s="124"/>
      <c r="TRF55" s="124"/>
      <c r="TRG55" s="124"/>
      <c r="TRH55" s="124"/>
      <c r="TRI55" s="124"/>
      <c r="TRJ55" s="124"/>
      <c r="TRK55" s="124"/>
      <c r="TRL55" s="124"/>
      <c r="TRM55" s="124"/>
      <c r="TRN55" s="124"/>
      <c r="TRO55" s="124"/>
      <c r="TRP55" s="124"/>
      <c r="TRQ55" s="124"/>
      <c r="TRR55" s="124"/>
      <c r="TRS55" s="124"/>
      <c r="TRT55" s="124"/>
      <c r="TRU55" s="124"/>
      <c r="TRV55" s="124"/>
      <c r="TRW55" s="124"/>
      <c r="TRX55" s="124"/>
      <c r="TRY55" s="124"/>
      <c r="TRZ55" s="124"/>
      <c r="TSA55" s="124"/>
      <c r="TSB55" s="124"/>
      <c r="TSC55" s="124"/>
      <c r="TSD55" s="124"/>
      <c r="TSE55" s="124"/>
      <c r="TSF55" s="124"/>
      <c r="TSG55" s="124"/>
      <c r="TSH55" s="124"/>
      <c r="TSI55" s="124"/>
      <c r="TSJ55" s="124"/>
      <c r="TSK55" s="124"/>
      <c r="TSL55" s="124"/>
      <c r="TSM55" s="124"/>
      <c r="TSN55" s="124"/>
      <c r="TSO55" s="124"/>
      <c r="TSP55" s="124"/>
      <c r="TSQ55" s="124"/>
      <c r="TSR55" s="124"/>
      <c r="TSS55" s="124"/>
      <c r="TST55" s="124"/>
      <c r="TSU55" s="124"/>
      <c r="TSV55" s="124"/>
      <c r="TSW55" s="124"/>
      <c r="TSX55" s="124"/>
      <c r="TSY55" s="124"/>
      <c r="TSZ55" s="124"/>
      <c r="TTA55" s="124"/>
      <c r="TTB55" s="124"/>
      <c r="TTC55" s="124"/>
      <c r="TTD55" s="124"/>
      <c r="TTE55" s="124"/>
      <c r="TTF55" s="124"/>
      <c r="TTG55" s="124"/>
      <c r="TTH55" s="124"/>
      <c r="TTI55" s="124"/>
      <c r="TTJ55" s="124"/>
      <c r="TTK55" s="124"/>
      <c r="TTL55" s="124"/>
      <c r="TTM55" s="124"/>
      <c r="TTN55" s="124"/>
      <c r="TTO55" s="124"/>
      <c r="TTP55" s="124"/>
      <c r="TTQ55" s="124"/>
      <c r="TTR55" s="124"/>
      <c r="TTS55" s="124"/>
      <c r="TTT55" s="124"/>
      <c r="TTU55" s="124"/>
      <c r="TTV55" s="124"/>
      <c r="TTW55" s="124"/>
      <c r="TTX55" s="124"/>
      <c r="TTY55" s="124"/>
      <c r="TTZ55" s="124"/>
      <c r="TUA55" s="124"/>
      <c r="TUB55" s="124"/>
      <c r="TUC55" s="124"/>
      <c r="TUD55" s="124"/>
      <c r="TUE55" s="124"/>
      <c r="TUF55" s="124"/>
      <c r="TUG55" s="124"/>
      <c r="TUH55" s="124"/>
      <c r="TUI55" s="124"/>
      <c r="TUJ55" s="124"/>
      <c r="TUK55" s="124"/>
      <c r="TUL55" s="124"/>
      <c r="TUM55" s="124"/>
      <c r="TUN55" s="124"/>
      <c r="TUO55" s="124"/>
      <c r="TUP55" s="124"/>
      <c r="TUQ55" s="124"/>
      <c r="TUR55" s="124"/>
      <c r="TUS55" s="124"/>
      <c r="TUT55" s="124"/>
      <c r="TUU55" s="124"/>
      <c r="TUV55" s="124"/>
      <c r="TUW55" s="124"/>
      <c r="TUX55" s="124"/>
      <c r="TUY55" s="124"/>
      <c r="TUZ55" s="124"/>
      <c r="TVA55" s="124"/>
      <c r="TVB55" s="124"/>
      <c r="TVC55" s="124"/>
      <c r="TVD55" s="124"/>
      <c r="TVE55" s="124"/>
      <c r="TVF55" s="124"/>
      <c r="TVG55" s="124"/>
      <c r="TVH55" s="124"/>
      <c r="TVI55" s="124"/>
      <c r="TVJ55" s="124"/>
      <c r="TVK55" s="124"/>
      <c r="TVL55" s="124"/>
      <c r="TVM55" s="124"/>
      <c r="TVN55" s="124"/>
      <c r="TVO55" s="124"/>
      <c r="TVP55" s="124"/>
      <c r="TVQ55" s="124"/>
      <c r="TVR55" s="124"/>
      <c r="TVS55" s="124"/>
      <c r="TVT55" s="124"/>
      <c r="TVU55" s="124"/>
      <c r="TVV55" s="124"/>
      <c r="TVW55" s="124"/>
      <c r="TVX55" s="124"/>
      <c r="TVY55" s="124"/>
      <c r="TVZ55" s="124"/>
      <c r="TWA55" s="124"/>
      <c r="TWB55" s="124"/>
      <c r="TWC55" s="124"/>
      <c r="TWD55" s="124"/>
      <c r="TWE55" s="124"/>
      <c r="TWF55" s="124"/>
      <c r="TWG55" s="124"/>
      <c r="TWH55" s="124"/>
      <c r="TWI55" s="124"/>
      <c r="TWJ55" s="124"/>
      <c r="TWK55" s="124"/>
      <c r="TWL55" s="124"/>
      <c r="TWM55" s="124"/>
      <c r="TWN55" s="124"/>
      <c r="TWO55" s="124"/>
      <c r="TWP55" s="124"/>
      <c r="TWQ55" s="124"/>
      <c r="TWR55" s="124"/>
      <c r="TWS55" s="124"/>
      <c r="TWT55" s="124"/>
      <c r="TWU55" s="124"/>
      <c r="TWV55" s="124"/>
      <c r="TWW55" s="124"/>
      <c r="TWX55" s="124"/>
      <c r="TWY55" s="124"/>
      <c r="TWZ55" s="124"/>
      <c r="TXA55" s="124"/>
      <c r="TXB55" s="124"/>
      <c r="TXC55" s="124"/>
      <c r="TXD55" s="124"/>
      <c r="TXE55" s="124"/>
      <c r="TXF55" s="124"/>
      <c r="TXG55" s="124"/>
      <c r="TXH55" s="124"/>
      <c r="TXI55" s="124"/>
      <c r="TXJ55" s="124"/>
      <c r="TXK55" s="124"/>
      <c r="TXL55" s="124"/>
      <c r="TXM55" s="124"/>
      <c r="TXN55" s="124"/>
      <c r="TXO55" s="124"/>
      <c r="TXP55" s="124"/>
      <c r="TXQ55" s="124"/>
      <c r="TXR55" s="124"/>
      <c r="TXS55" s="124"/>
      <c r="TXT55" s="124"/>
      <c r="TXU55" s="124"/>
      <c r="TXV55" s="124"/>
      <c r="TXW55" s="124"/>
      <c r="TXX55" s="124"/>
      <c r="TXY55" s="124"/>
      <c r="TXZ55" s="124"/>
      <c r="TYA55" s="124"/>
      <c r="TYB55" s="124"/>
      <c r="TYC55" s="124"/>
      <c r="TYD55" s="124"/>
      <c r="TYE55" s="124"/>
      <c r="TYF55" s="124"/>
      <c r="TYG55" s="124"/>
      <c r="TYH55" s="124"/>
      <c r="TYI55" s="124"/>
      <c r="TYJ55" s="124"/>
      <c r="TYK55" s="124"/>
      <c r="TYL55" s="124"/>
      <c r="TYM55" s="124"/>
      <c r="TYN55" s="124"/>
      <c r="TYO55" s="124"/>
      <c r="TYP55" s="124"/>
      <c r="TYQ55" s="124"/>
      <c r="TYR55" s="124"/>
      <c r="TYS55" s="124"/>
      <c r="TYT55" s="124"/>
      <c r="TYU55" s="124"/>
      <c r="TYV55" s="124"/>
      <c r="TYW55" s="124"/>
      <c r="TYX55" s="124"/>
      <c r="TYY55" s="124"/>
      <c r="TYZ55" s="124"/>
      <c r="TZA55" s="124"/>
      <c r="TZB55" s="124"/>
      <c r="TZC55" s="124"/>
      <c r="TZD55" s="124"/>
      <c r="TZE55" s="124"/>
      <c r="TZF55" s="124"/>
      <c r="TZG55" s="124"/>
      <c r="TZH55" s="124"/>
      <c r="TZI55" s="124"/>
      <c r="TZJ55" s="124"/>
      <c r="TZK55" s="124"/>
      <c r="TZL55" s="124"/>
      <c r="TZM55" s="124"/>
      <c r="TZN55" s="124"/>
      <c r="TZO55" s="124"/>
      <c r="TZP55" s="124"/>
      <c r="TZQ55" s="124"/>
      <c r="TZR55" s="124"/>
      <c r="TZS55" s="124"/>
      <c r="TZT55" s="124"/>
      <c r="TZU55" s="124"/>
      <c r="TZV55" s="124"/>
      <c r="TZW55" s="124"/>
      <c r="TZX55" s="124"/>
      <c r="TZY55" s="124"/>
      <c r="TZZ55" s="124"/>
      <c r="UAA55" s="124"/>
      <c r="UAB55" s="124"/>
      <c r="UAC55" s="124"/>
      <c r="UAD55" s="124"/>
      <c r="UAE55" s="124"/>
      <c r="UAF55" s="124"/>
      <c r="UAG55" s="124"/>
      <c r="UAH55" s="124"/>
      <c r="UAI55" s="124"/>
      <c r="UAJ55" s="124"/>
      <c r="UAK55" s="124"/>
      <c r="UAL55" s="124"/>
      <c r="UAM55" s="124"/>
      <c r="UAN55" s="124"/>
      <c r="UAO55" s="124"/>
      <c r="UAP55" s="124"/>
      <c r="UAQ55" s="124"/>
      <c r="UAR55" s="124"/>
      <c r="UAS55" s="124"/>
      <c r="UAT55" s="124"/>
      <c r="UAU55" s="124"/>
      <c r="UAV55" s="124"/>
      <c r="UAW55" s="124"/>
      <c r="UAX55" s="124"/>
      <c r="UAY55" s="124"/>
      <c r="UAZ55" s="124"/>
      <c r="UBA55" s="124"/>
      <c r="UBB55" s="124"/>
      <c r="UBC55" s="124"/>
      <c r="UBD55" s="124"/>
      <c r="UBE55" s="124"/>
      <c r="UBF55" s="124"/>
      <c r="UBG55" s="124"/>
      <c r="UBH55" s="124"/>
      <c r="UBI55" s="124"/>
      <c r="UBJ55" s="124"/>
      <c r="UBK55" s="124"/>
      <c r="UBL55" s="124"/>
      <c r="UBM55" s="124"/>
      <c r="UBN55" s="124"/>
      <c r="UBO55" s="124"/>
      <c r="UBP55" s="124"/>
      <c r="UBQ55" s="124"/>
      <c r="UBR55" s="124"/>
      <c r="UBS55" s="124"/>
      <c r="UBT55" s="124"/>
      <c r="UBU55" s="124"/>
      <c r="UBV55" s="124"/>
      <c r="UBW55" s="124"/>
      <c r="UBX55" s="124"/>
      <c r="UBY55" s="124"/>
      <c r="UBZ55" s="124"/>
      <c r="UCA55" s="124"/>
      <c r="UCB55" s="124"/>
      <c r="UCC55" s="124"/>
      <c r="UCD55" s="124"/>
      <c r="UCE55" s="124"/>
      <c r="UCF55" s="124"/>
      <c r="UCG55" s="124"/>
      <c r="UCH55" s="124"/>
      <c r="UCI55" s="124"/>
      <c r="UCJ55" s="124"/>
      <c r="UCK55" s="124"/>
      <c r="UCL55" s="124"/>
      <c r="UCM55" s="124"/>
      <c r="UCN55" s="124"/>
      <c r="UCO55" s="124"/>
      <c r="UCP55" s="124"/>
      <c r="UCQ55" s="124"/>
      <c r="UCR55" s="124"/>
      <c r="UCS55" s="124"/>
      <c r="UCT55" s="124"/>
      <c r="UCU55" s="124"/>
      <c r="UCV55" s="124"/>
      <c r="UCW55" s="124"/>
      <c r="UCX55" s="124"/>
      <c r="UCY55" s="124"/>
      <c r="UCZ55" s="124"/>
      <c r="UDA55" s="124"/>
      <c r="UDB55" s="124"/>
      <c r="UDC55" s="124"/>
      <c r="UDD55" s="124"/>
      <c r="UDE55" s="124"/>
      <c r="UDF55" s="124"/>
      <c r="UDG55" s="124"/>
      <c r="UDH55" s="124"/>
      <c r="UDI55" s="124"/>
      <c r="UDJ55" s="124"/>
      <c r="UDK55" s="124"/>
      <c r="UDL55" s="124"/>
      <c r="UDM55" s="124"/>
      <c r="UDN55" s="124"/>
      <c r="UDO55" s="124"/>
      <c r="UDP55" s="124"/>
      <c r="UDQ55" s="124"/>
      <c r="UDR55" s="124"/>
      <c r="UDS55" s="124"/>
      <c r="UDT55" s="124"/>
      <c r="UDU55" s="124"/>
      <c r="UDV55" s="124"/>
      <c r="UDW55" s="124"/>
      <c r="UDX55" s="124"/>
      <c r="UDY55" s="124"/>
      <c r="UDZ55" s="124"/>
      <c r="UEA55" s="124"/>
      <c r="UEB55" s="124"/>
      <c r="UEC55" s="124"/>
      <c r="UED55" s="124"/>
      <c r="UEE55" s="124"/>
      <c r="UEF55" s="124"/>
      <c r="UEG55" s="124"/>
      <c r="UEH55" s="124"/>
      <c r="UEI55" s="124"/>
      <c r="UEJ55" s="124"/>
      <c r="UEK55" s="124"/>
      <c r="UEL55" s="124"/>
      <c r="UEM55" s="124"/>
      <c r="UEN55" s="124"/>
      <c r="UEO55" s="124"/>
      <c r="UEP55" s="124"/>
      <c r="UEQ55" s="124"/>
      <c r="UER55" s="124"/>
      <c r="UES55" s="124"/>
      <c r="UET55" s="124"/>
      <c r="UEU55" s="124"/>
      <c r="UEV55" s="124"/>
      <c r="UEW55" s="124"/>
      <c r="UEX55" s="124"/>
      <c r="UEY55" s="124"/>
      <c r="UEZ55" s="124"/>
      <c r="UFA55" s="124"/>
      <c r="UFB55" s="124"/>
      <c r="UFC55" s="124"/>
      <c r="UFD55" s="124"/>
      <c r="UFE55" s="124"/>
      <c r="UFF55" s="124"/>
      <c r="UFG55" s="124"/>
      <c r="UFH55" s="124"/>
      <c r="UFI55" s="124"/>
      <c r="UFJ55" s="124"/>
      <c r="UFK55" s="124"/>
      <c r="UFL55" s="124"/>
      <c r="UFM55" s="124"/>
      <c r="UFN55" s="124"/>
      <c r="UFO55" s="124"/>
      <c r="UFP55" s="124"/>
      <c r="UFQ55" s="124"/>
      <c r="UFR55" s="124"/>
      <c r="UFS55" s="124"/>
      <c r="UFT55" s="124"/>
      <c r="UFU55" s="124"/>
      <c r="UFV55" s="124"/>
      <c r="UFW55" s="124"/>
      <c r="UFX55" s="124"/>
      <c r="UFY55" s="124"/>
      <c r="UFZ55" s="124"/>
      <c r="UGA55" s="124"/>
      <c r="UGB55" s="124"/>
      <c r="UGC55" s="124"/>
      <c r="UGD55" s="124"/>
      <c r="UGE55" s="124"/>
      <c r="UGF55" s="124"/>
      <c r="UGG55" s="124"/>
      <c r="UGH55" s="124"/>
      <c r="UGI55" s="124"/>
      <c r="UGJ55" s="124"/>
      <c r="UGK55" s="124"/>
      <c r="UGL55" s="124"/>
      <c r="UGM55" s="124"/>
      <c r="UGN55" s="124"/>
      <c r="UGO55" s="124"/>
      <c r="UGP55" s="124"/>
      <c r="UGQ55" s="124"/>
      <c r="UGR55" s="124"/>
      <c r="UGS55" s="124"/>
      <c r="UGT55" s="124"/>
      <c r="UGU55" s="124"/>
      <c r="UGV55" s="124"/>
      <c r="UGW55" s="124"/>
      <c r="UGX55" s="124"/>
      <c r="UGY55" s="124"/>
      <c r="UGZ55" s="124"/>
      <c r="UHA55" s="124"/>
      <c r="UHB55" s="124"/>
      <c r="UHC55" s="124"/>
      <c r="UHD55" s="124"/>
      <c r="UHE55" s="124"/>
      <c r="UHF55" s="124"/>
      <c r="UHG55" s="124"/>
      <c r="UHH55" s="124"/>
      <c r="UHI55" s="124"/>
      <c r="UHJ55" s="124"/>
      <c r="UHK55" s="124"/>
      <c r="UHL55" s="124"/>
      <c r="UHM55" s="124"/>
      <c r="UHN55" s="124"/>
      <c r="UHO55" s="124"/>
      <c r="UHP55" s="124"/>
      <c r="UHQ55" s="124"/>
      <c r="UHR55" s="124"/>
      <c r="UHS55" s="124"/>
      <c r="UHT55" s="124"/>
      <c r="UHU55" s="124"/>
      <c r="UHV55" s="124"/>
      <c r="UHW55" s="124"/>
      <c r="UHX55" s="124"/>
      <c r="UHY55" s="124"/>
      <c r="UHZ55" s="124"/>
      <c r="UIA55" s="124"/>
      <c r="UIB55" s="124"/>
      <c r="UIC55" s="124"/>
      <c r="UID55" s="124"/>
      <c r="UIE55" s="124"/>
      <c r="UIF55" s="124"/>
      <c r="UIG55" s="124"/>
      <c r="UIH55" s="124"/>
      <c r="UII55" s="124"/>
      <c r="UIJ55" s="124"/>
      <c r="UIK55" s="124"/>
      <c r="UIL55" s="124"/>
      <c r="UIM55" s="124"/>
      <c r="UIN55" s="124"/>
      <c r="UIO55" s="124"/>
      <c r="UIP55" s="124"/>
      <c r="UIQ55" s="124"/>
      <c r="UIR55" s="124"/>
      <c r="UIS55" s="124"/>
      <c r="UIT55" s="124"/>
      <c r="UIU55" s="124"/>
      <c r="UIV55" s="124"/>
      <c r="UIW55" s="124"/>
      <c r="UIX55" s="124"/>
      <c r="UIY55" s="124"/>
      <c r="UIZ55" s="124"/>
      <c r="UJA55" s="124"/>
      <c r="UJB55" s="124"/>
      <c r="UJC55" s="124"/>
      <c r="UJD55" s="124"/>
      <c r="UJE55" s="124"/>
      <c r="UJF55" s="124"/>
      <c r="UJG55" s="124"/>
      <c r="UJH55" s="124"/>
      <c r="UJI55" s="124"/>
      <c r="UJJ55" s="124"/>
      <c r="UJK55" s="124"/>
      <c r="UJL55" s="124"/>
      <c r="UJM55" s="124"/>
      <c r="UJN55" s="124"/>
      <c r="UJO55" s="124"/>
      <c r="UJP55" s="124"/>
      <c r="UJQ55" s="124"/>
      <c r="UJR55" s="124"/>
      <c r="UJS55" s="124"/>
      <c r="UJT55" s="124"/>
      <c r="UJU55" s="124"/>
      <c r="UJV55" s="124"/>
      <c r="UJW55" s="124"/>
      <c r="UJX55" s="124"/>
      <c r="UJY55" s="124"/>
      <c r="UJZ55" s="124"/>
      <c r="UKA55" s="124"/>
      <c r="UKB55" s="124"/>
      <c r="UKC55" s="124"/>
      <c r="UKD55" s="124"/>
      <c r="UKE55" s="124"/>
      <c r="UKF55" s="124"/>
      <c r="UKG55" s="124"/>
      <c r="UKH55" s="124"/>
      <c r="UKI55" s="124"/>
      <c r="UKJ55" s="124"/>
      <c r="UKK55" s="124"/>
      <c r="UKL55" s="124"/>
      <c r="UKM55" s="124"/>
      <c r="UKN55" s="124"/>
      <c r="UKO55" s="124"/>
      <c r="UKP55" s="124"/>
      <c r="UKQ55" s="124"/>
      <c r="UKR55" s="124"/>
      <c r="UKS55" s="124"/>
      <c r="UKT55" s="124"/>
      <c r="UKU55" s="124"/>
      <c r="UKV55" s="124"/>
      <c r="UKW55" s="124"/>
      <c r="UKX55" s="124"/>
      <c r="UKY55" s="124"/>
      <c r="UKZ55" s="124"/>
      <c r="ULA55" s="124"/>
      <c r="ULB55" s="124"/>
      <c r="ULC55" s="124"/>
      <c r="ULD55" s="124"/>
      <c r="ULE55" s="124"/>
      <c r="ULF55" s="124"/>
      <c r="ULG55" s="124"/>
      <c r="ULH55" s="124"/>
      <c r="ULI55" s="124"/>
      <c r="ULJ55" s="124"/>
      <c r="ULK55" s="124"/>
      <c r="ULL55" s="124"/>
      <c r="ULM55" s="124"/>
      <c r="ULN55" s="124"/>
      <c r="ULO55" s="124"/>
      <c r="ULP55" s="124"/>
      <c r="ULQ55" s="124"/>
      <c r="ULR55" s="124"/>
      <c r="ULS55" s="124"/>
      <c r="ULT55" s="124"/>
      <c r="ULU55" s="124"/>
      <c r="ULV55" s="124"/>
      <c r="ULW55" s="124"/>
      <c r="ULX55" s="124"/>
      <c r="ULY55" s="124"/>
      <c r="ULZ55" s="124"/>
      <c r="UMA55" s="124"/>
      <c r="UMB55" s="124"/>
      <c r="UMC55" s="124"/>
      <c r="UMD55" s="124"/>
      <c r="UME55" s="124"/>
      <c r="UMF55" s="124"/>
      <c r="UMG55" s="124"/>
      <c r="UMH55" s="124"/>
      <c r="UMI55" s="124"/>
      <c r="UMJ55" s="124"/>
      <c r="UMK55" s="124"/>
      <c r="UML55" s="124"/>
      <c r="UMM55" s="124"/>
      <c r="UMN55" s="124"/>
      <c r="UMO55" s="124"/>
      <c r="UMP55" s="124"/>
      <c r="UMQ55" s="124"/>
      <c r="UMR55" s="124"/>
      <c r="UMS55" s="124"/>
      <c r="UMT55" s="124"/>
      <c r="UMU55" s="124"/>
      <c r="UMV55" s="124"/>
      <c r="UMW55" s="124"/>
      <c r="UMX55" s="124"/>
      <c r="UMY55" s="124"/>
      <c r="UMZ55" s="124"/>
      <c r="UNA55" s="124"/>
      <c r="UNB55" s="124"/>
      <c r="UNC55" s="124"/>
      <c r="UND55" s="124"/>
      <c r="UNE55" s="124"/>
      <c r="UNF55" s="124"/>
      <c r="UNG55" s="124"/>
      <c r="UNH55" s="124"/>
      <c r="UNI55" s="124"/>
      <c r="UNJ55" s="124"/>
      <c r="UNK55" s="124"/>
      <c r="UNL55" s="124"/>
      <c r="UNM55" s="124"/>
      <c r="UNN55" s="124"/>
      <c r="UNO55" s="124"/>
      <c r="UNP55" s="124"/>
      <c r="UNQ55" s="124"/>
      <c r="UNR55" s="124"/>
      <c r="UNS55" s="124"/>
      <c r="UNT55" s="124"/>
      <c r="UNU55" s="124"/>
      <c r="UNV55" s="124"/>
      <c r="UNW55" s="124"/>
      <c r="UNX55" s="124"/>
      <c r="UNY55" s="124"/>
      <c r="UNZ55" s="124"/>
      <c r="UOA55" s="124"/>
      <c r="UOB55" s="124"/>
      <c r="UOC55" s="124"/>
      <c r="UOD55" s="124"/>
      <c r="UOE55" s="124"/>
      <c r="UOF55" s="124"/>
      <c r="UOG55" s="124"/>
      <c r="UOH55" s="124"/>
      <c r="UOI55" s="124"/>
      <c r="UOJ55" s="124"/>
      <c r="UOK55" s="124"/>
      <c r="UOL55" s="124"/>
      <c r="UOM55" s="124"/>
      <c r="UON55" s="124"/>
      <c r="UOO55" s="124"/>
      <c r="UOP55" s="124"/>
      <c r="UOQ55" s="124"/>
      <c r="UOR55" s="124"/>
      <c r="UOS55" s="124"/>
      <c r="UOT55" s="124"/>
      <c r="UOU55" s="124"/>
      <c r="UOV55" s="124"/>
      <c r="UOW55" s="124"/>
      <c r="UOX55" s="124"/>
      <c r="UOY55" s="124"/>
      <c r="UOZ55" s="124"/>
      <c r="UPA55" s="124"/>
      <c r="UPB55" s="124"/>
      <c r="UPC55" s="124"/>
      <c r="UPD55" s="124"/>
      <c r="UPE55" s="124"/>
      <c r="UPF55" s="124"/>
      <c r="UPG55" s="124"/>
      <c r="UPH55" s="124"/>
      <c r="UPI55" s="124"/>
      <c r="UPJ55" s="124"/>
      <c r="UPK55" s="124"/>
      <c r="UPL55" s="124"/>
      <c r="UPM55" s="124"/>
      <c r="UPN55" s="124"/>
      <c r="UPO55" s="124"/>
      <c r="UPP55" s="124"/>
      <c r="UPQ55" s="124"/>
      <c r="UPR55" s="124"/>
      <c r="UPS55" s="124"/>
      <c r="UPT55" s="124"/>
      <c r="UPU55" s="124"/>
      <c r="UPV55" s="124"/>
      <c r="UPW55" s="124"/>
      <c r="UPX55" s="124"/>
      <c r="UPY55" s="124"/>
      <c r="UPZ55" s="124"/>
      <c r="UQA55" s="124"/>
      <c r="UQB55" s="124"/>
      <c r="UQC55" s="124"/>
      <c r="UQD55" s="124"/>
      <c r="UQE55" s="124"/>
      <c r="UQF55" s="124"/>
      <c r="UQG55" s="124"/>
      <c r="UQH55" s="124"/>
      <c r="UQI55" s="124"/>
      <c r="UQJ55" s="124"/>
      <c r="UQK55" s="124"/>
      <c r="UQL55" s="124"/>
      <c r="UQM55" s="124"/>
      <c r="UQN55" s="124"/>
      <c r="UQO55" s="124"/>
      <c r="UQP55" s="124"/>
      <c r="UQQ55" s="124"/>
      <c r="UQR55" s="124"/>
      <c r="UQS55" s="124"/>
      <c r="UQT55" s="124"/>
      <c r="UQU55" s="124"/>
      <c r="UQV55" s="124"/>
      <c r="UQW55" s="124"/>
      <c r="UQX55" s="124"/>
      <c r="UQY55" s="124"/>
      <c r="UQZ55" s="124"/>
      <c r="URA55" s="124"/>
      <c r="URB55" s="124"/>
      <c r="URC55" s="124"/>
      <c r="URD55" s="124"/>
      <c r="URE55" s="124"/>
      <c r="URF55" s="124"/>
      <c r="URG55" s="124"/>
      <c r="URH55" s="124"/>
      <c r="URI55" s="124"/>
      <c r="URJ55" s="124"/>
      <c r="URK55" s="124"/>
      <c r="URL55" s="124"/>
      <c r="URM55" s="124"/>
      <c r="URN55" s="124"/>
      <c r="URO55" s="124"/>
      <c r="URP55" s="124"/>
      <c r="URQ55" s="124"/>
      <c r="URR55" s="124"/>
      <c r="URS55" s="124"/>
      <c r="URT55" s="124"/>
      <c r="URU55" s="124"/>
      <c r="URV55" s="124"/>
      <c r="URW55" s="124"/>
      <c r="URX55" s="124"/>
      <c r="URY55" s="124"/>
      <c r="URZ55" s="124"/>
      <c r="USA55" s="124"/>
      <c r="USB55" s="124"/>
      <c r="USC55" s="124"/>
      <c r="USD55" s="124"/>
      <c r="USE55" s="124"/>
      <c r="USF55" s="124"/>
      <c r="USG55" s="124"/>
      <c r="USH55" s="124"/>
      <c r="USI55" s="124"/>
      <c r="USJ55" s="124"/>
      <c r="USK55" s="124"/>
      <c r="USL55" s="124"/>
      <c r="USM55" s="124"/>
      <c r="USN55" s="124"/>
      <c r="USO55" s="124"/>
      <c r="USP55" s="124"/>
      <c r="USQ55" s="124"/>
      <c r="USR55" s="124"/>
      <c r="USS55" s="124"/>
      <c r="UST55" s="124"/>
      <c r="USU55" s="124"/>
      <c r="USV55" s="124"/>
      <c r="USW55" s="124"/>
      <c r="USX55" s="124"/>
      <c r="USY55" s="124"/>
      <c r="USZ55" s="124"/>
      <c r="UTA55" s="124"/>
      <c r="UTB55" s="124"/>
      <c r="UTC55" s="124"/>
      <c r="UTD55" s="124"/>
      <c r="UTE55" s="124"/>
      <c r="UTF55" s="124"/>
      <c r="UTG55" s="124"/>
      <c r="UTH55" s="124"/>
      <c r="UTI55" s="124"/>
      <c r="UTJ55" s="124"/>
      <c r="UTK55" s="124"/>
      <c r="UTL55" s="124"/>
      <c r="UTM55" s="124"/>
      <c r="UTN55" s="124"/>
      <c r="UTO55" s="124"/>
      <c r="UTP55" s="124"/>
      <c r="UTQ55" s="124"/>
      <c r="UTR55" s="124"/>
      <c r="UTS55" s="124"/>
      <c r="UTT55" s="124"/>
      <c r="UTU55" s="124"/>
      <c r="UTV55" s="124"/>
      <c r="UTW55" s="124"/>
      <c r="UTX55" s="124"/>
      <c r="UTY55" s="124"/>
      <c r="UTZ55" s="124"/>
      <c r="UUA55" s="124"/>
      <c r="UUB55" s="124"/>
      <c r="UUC55" s="124"/>
      <c r="UUD55" s="124"/>
      <c r="UUE55" s="124"/>
      <c r="UUF55" s="124"/>
      <c r="UUG55" s="124"/>
      <c r="UUH55" s="124"/>
      <c r="UUI55" s="124"/>
      <c r="UUJ55" s="124"/>
      <c r="UUK55" s="124"/>
      <c r="UUL55" s="124"/>
      <c r="UUM55" s="124"/>
      <c r="UUN55" s="124"/>
      <c r="UUO55" s="124"/>
      <c r="UUP55" s="124"/>
      <c r="UUQ55" s="124"/>
      <c r="UUR55" s="124"/>
      <c r="UUS55" s="124"/>
      <c r="UUT55" s="124"/>
      <c r="UUU55" s="124"/>
      <c r="UUV55" s="124"/>
      <c r="UUW55" s="124"/>
      <c r="UUX55" s="124"/>
      <c r="UUY55" s="124"/>
      <c r="UUZ55" s="124"/>
      <c r="UVA55" s="124"/>
      <c r="UVB55" s="124"/>
      <c r="UVC55" s="124"/>
      <c r="UVD55" s="124"/>
      <c r="UVE55" s="124"/>
      <c r="UVF55" s="124"/>
      <c r="UVG55" s="124"/>
      <c r="UVH55" s="124"/>
      <c r="UVI55" s="124"/>
      <c r="UVJ55" s="124"/>
      <c r="UVK55" s="124"/>
      <c r="UVL55" s="124"/>
      <c r="UVM55" s="124"/>
      <c r="UVN55" s="124"/>
      <c r="UVO55" s="124"/>
      <c r="UVP55" s="124"/>
      <c r="UVQ55" s="124"/>
      <c r="UVR55" s="124"/>
      <c r="UVS55" s="124"/>
      <c r="UVT55" s="124"/>
      <c r="UVU55" s="124"/>
      <c r="UVV55" s="124"/>
      <c r="UVW55" s="124"/>
      <c r="UVX55" s="124"/>
      <c r="UVY55" s="124"/>
      <c r="UVZ55" s="124"/>
      <c r="UWA55" s="124"/>
      <c r="UWB55" s="124"/>
      <c r="UWC55" s="124"/>
      <c r="UWD55" s="124"/>
      <c r="UWE55" s="124"/>
      <c r="UWF55" s="124"/>
      <c r="UWG55" s="124"/>
      <c r="UWH55" s="124"/>
      <c r="UWI55" s="124"/>
      <c r="UWJ55" s="124"/>
      <c r="UWK55" s="124"/>
      <c r="UWL55" s="124"/>
      <c r="UWM55" s="124"/>
      <c r="UWN55" s="124"/>
      <c r="UWO55" s="124"/>
      <c r="UWP55" s="124"/>
      <c r="UWQ55" s="124"/>
      <c r="UWR55" s="124"/>
      <c r="UWS55" s="124"/>
      <c r="UWT55" s="124"/>
      <c r="UWU55" s="124"/>
      <c r="UWV55" s="124"/>
      <c r="UWW55" s="124"/>
      <c r="UWX55" s="124"/>
      <c r="UWY55" s="124"/>
      <c r="UWZ55" s="124"/>
      <c r="UXA55" s="124"/>
      <c r="UXB55" s="124"/>
      <c r="UXC55" s="124"/>
      <c r="UXD55" s="124"/>
      <c r="UXE55" s="124"/>
      <c r="UXF55" s="124"/>
      <c r="UXG55" s="124"/>
      <c r="UXH55" s="124"/>
      <c r="UXI55" s="124"/>
      <c r="UXJ55" s="124"/>
      <c r="UXK55" s="124"/>
      <c r="UXL55" s="124"/>
      <c r="UXM55" s="124"/>
      <c r="UXN55" s="124"/>
      <c r="UXO55" s="124"/>
      <c r="UXP55" s="124"/>
      <c r="UXQ55" s="124"/>
      <c r="UXR55" s="124"/>
      <c r="UXS55" s="124"/>
      <c r="UXT55" s="124"/>
      <c r="UXU55" s="124"/>
      <c r="UXV55" s="124"/>
      <c r="UXW55" s="124"/>
      <c r="UXX55" s="124"/>
      <c r="UXY55" s="124"/>
      <c r="UXZ55" s="124"/>
      <c r="UYA55" s="124"/>
      <c r="UYB55" s="124"/>
      <c r="UYC55" s="124"/>
      <c r="UYD55" s="124"/>
      <c r="UYE55" s="124"/>
      <c r="UYF55" s="124"/>
      <c r="UYG55" s="124"/>
      <c r="UYH55" s="124"/>
      <c r="UYI55" s="124"/>
      <c r="UYJ55" s="124"/>
      <c r="UYK55" s="124"/>
      <c r="UYL55" s="124"/>
      <c r="UYM55" s="124"/>
      <c r="UYN55" s="124"/>
      <c r="UYO55" s="124"/>
      <c r="UYP55" s="124"/>
      <c r="UYQ55" s="124"/>
      <c r="UYR55" s="124"/>
      <c r="UYS55" s="124"/>
      <c r="UYT55" s="124"/>
      <c r="UYU55" s="124"/>
      <c r="UYV55" s="124"/>
      <c r="UYW55" s="124"/>
      <c r="UYX55" s="124"/>
      <c r="UYY55" s="124"/>
      <c r="UYZ55" s="124"/>
      <c r="UZA55" s="124"/>
      <c r="UZB55" s="124"/>
      <c r="UZC55" s="124"/>
      <c r="UZD55" s="124"/>
      <c r="UZE55" s="124"/>
      <c r="UZF55" s="124"/>
      <c r="UZG55" s="124"/>
      <c r="UZH55" s="124"/>
      <c r="UZI55" s="124"/>
      <c r="UZJ55" s="124"/>
      <c r="UZK55" s="124"/>
      <c r="UZL55" s="124"/>
      <c r="UZM55" s="124"/>
      <c r="UZN55" s="124"/>
      <c r="UZO55" s="124"/>
      <c r="UZP55" s="124"/>
      <c r="UZQ55" s="124"/>
      <c r="UZR55" s="124"/>
      <c r="UZS55" s="124"/>
      <c r="UZT55" s="124"/>
      <c r="UZU55" s="124"/>
      <c r="UZV55" s="124"/>
      <c r="UZW55" s="124"/>
      <c r="UZX55" s="124"/>
      <c r="UZY55" s="124"/>
      <c r="UZZ55" s="124"/>
      <c r="VAA55" s="124"/>
      <c r="VAB55" s="124"/>
      <c r="VAC55" s="124"/>
      <c r="VAD55" s="124"/>
      <c r="VAE55" s="124"/>
      <c r="VAF55" s="124"/>
      <c r="VAG55" s="124"/>
      <c r="VAH55" s="124"/>
      <c r="VAI55" s="124"/>
      <c r="VAJ55" s="124"/>
      <c r="VAK55" s="124"/>
      <c r="VAL55" s="124"/>
      <c r="VAM55" s="124"/>
      <c r="VAN55" s="124"/>
      <c r="VAO55" s="124"/>
      <c r="VAP55" s="124"/>
      <c r="VAQ55" s="124"/>
      <c r="VAR55" s="124"/>
      <c r="VAS55" s="124"/>
      <c r="VAT55" s="124"/>
      <c r="VAU55" s="124"/>
      <c r="VAV55" s="124"/>
      <c r="VAW55" s="124"/>
      <c r="VAX55" s="124"/>
      <c r="VAY55" s="124"/>
      <c r="VAZ55" s="124"/>
      <c r="VBA55" s="124"/>
      <c r="VBB55" s="124"/>
      <c r="VBC55" s="124"/>
      <c r="VBD55" s="124"/>
      <c r="VBE55" s="124"/>
      <c r="VBF55" s="124"/>
      <c r="VBG55" s="124"/>
      <c r="VBH55" s="124"/>
      <c r="VBI55" s="124"/>
      <c r="VBJ55" s="124"/>
      <c r="VBK55" s="124"/>
      <c r="VBL55" s="124"/>
      <c r="VBM55" s="124"/>
      <c r="VBN55" s="124"/>
      <c r="VBO55" s="124"/>
      <c r="VBP55" s="124"/>
      <c r="VBQ55" s="124"/>
      <c r="VBR55" s="124"/>
      <c r="VBS55" s="124"/>
      <c r="VBT55" s="124"/>
      <c r="VBU55" s="124"/>
      <c r="VBV55" s="124"/>
      <c r="VBW55" s="124"/>
      <c r="VBX55" s="124"/>
      <c r="VBY55" s="124"/>
      <c r="VBZ55" s="124"/>
      <c r="VCA55" s="124"/>
      <c r="VCB55" s="124"/>
      <c r="VCC55" s="124"/>
      <c r="VCD55" s="124"/>
      <c r="VCE55" s="124"/>
      <c r="VCF55" s="124"/>
      <c r="VCG55" s="124"/>
      <c r="VCH55" s="124"/>
      <c r="VCI55" s="124"/>
      <c r="VCJ55" s="124"/>
      <c r="VCK55" s="124"/>
      <c r="VCL55" s="124"/>
      <c r="VCM55" s="124"/>
      <c r="VCN55" s="124"/>
      <c r="VCO55" s="124"/>
      <c r="VCP55" s="124"/>
      <c r="VCQ55" s="124"/>
      <c r="VCR55" s="124"/>
      <c r="VCS55" s="124"/>
      <c r="VCT55" s="124"/>
      <c r="VCU55" s="124"/>
      <c r="VCV55" s="124"/>
      <c r="VCW55" s="124"/>
      <c r="VCX55" s="124"/>
      <c r="VCY55" s="124"/>
      <c r="VCZ55" s="124"/>
      <c r="VDA55" s="124"/>
      <c r="VDB55" s="124"/>
      <c r="VDC55" s="124"/>
      <c r="VDD55" s="124"/>
      <c r="VDE55" s="124"/>
      <c r="VDF55" s="124"/>
      <c r="VDG55" s="124"/>
      <c r="VDH55" s="124"/>
      <c r="VDI55" s="124"/>
      <c r="VDJ55" s="124"/>
      <c r="VDK55" s="124"/>
      <c r="VDL55" s="124"/>
      <c r="VDM55" s="124"/>
      <c r="VDN55" s="124"/>
      <c r="VDO55" s="124"/>
      <c r="VDP55" s="124"/>
      <c r="VDQ55" s="124"/>
      <c r="VDR55" s="124"/>
      <c r="VDS55" s="124"/>
      <c r="VDT55" s="124"/>
      <c r="VDU55" s="124"/>
      <c r="VDV55" s="124"/>
      <c r="VDW55" s="124"/>
      <c r="VDX55" s="124"/>
      <c r="VDY55" s="124"/>
      <c r="VDZ55" s="124"/>
      <c r="VEA55" s="124"/>
      <c r="VEB55" s="124"/>
      <c r="VEC55" s="124"/>
      <c r="VED55" s="124"/>
      <c r="VEE55" s="124"/>
      <c r="VEF55" s="124"/>
      <c r="VEG55" s="124"/>
      <c r="VEH55" s="124"/>
      <c r="VEI55" s="124"/>
      <c r="VEJ55" s="124"/>
      <c r="VEK55" s="124"/>
      <c r="VEL55" s="124"/>
      <c r="VEM55" s="124"/>
      <c r="VEN55" s="124"/>
      <c r="VEO55" s="124"/>
      <c r="VEP55" s="124"/>
      <c r="VEQ55" s="124"/>
      <c r="VER55" s="124"/>
      <c r="VES55" s="124"/>
      <c r="VET55" s="124"/>
      <c r="VEU55" s="124"/>
      <c r="VEV55" s="124"/>
      <c r="VEW55" s="124"/>
      <c r="VEX55" s="124"/>
      <c r="VEY55" s="124"/>
      <c r="VEZ55" s="124"/>
      <c r="VFA55" s="124"/>
      <c r="VFB55" s="124"/>
      <c r="VFC55" s="124"/>
      <c r="VFD55" s="124"/>
      <c r="VFE55" s="124"/>
      <c r="VFF55" s="124"/>
      <c r="VFG55" s="124"/>
      <c r="VFH55" s="124"/>
      <c r="VFI55" s="124"/>
      <c r="VFJ55" s="124"/>
      <c r="VFK55" s="124"/>
      <c r="VFL55" s="124"/>
      <c r="VFM55" s="124"/>
      <c r="VFN55" s="124"/>
      <c r="VFO55" s="124"/>
      <c r="VFP55" s="124"/>
      <c r="VFQ55" s="124"/>
      <c r="VFR55" s="124"/>
      <c r="VFS55" s="124"/>
      <c r="VFT55" s="124"/>
      <c r="VFU55" s="124"/>
      <c r="VFV55" s="124"/>
      <c r="VFW55" s="124"/>
      <c r="VFX55" s="124"/>
      <c r="VFY55" s="124"/>
      <c r="VFZ55" s="124"/>
      <c r="VGA55" s="124"/>
      <c r="VGB55" s="124"/>
      <c r="VGC55" s="124"/>
      <c r="VGD55" s="124"/>
      <c r="VGE55" s="124"/>
      <c r="VGF55" s="124"/>
      <c r="VGG55" s="124"/>
      <c r="VGH55" s="124"/>
      <c r="VGI55" s="124"/>
      <c r="VGJ55" s="124"/>
      <c r="VGK55" s="124"/>
      <c r="VGL55" s="124"/>
      <c r="VGM55" s="124"/>
      <c r="VGN55" s="124"/>
      <c r="VGO55" s="124"/>
      <c r="VGP55" s="124"/>
      <c r="VGQ55" s="124"/>
      <c r="VGR55" s="124"/>
      <c r="VGS55" s="124"/>
      <c r="VGT55" s="124"/>
      <c r="VGU55" s="124"/>
      <c r="VGV55" s="124"/>
      <c r="VGW55" s="124"/>
      <c r="VGX55" s="124"/>
      <c r="VGY55" s="124"/>
      <c r="VGZ55" s="124"/>
      <c r="VHA55" s="124"/>
      <c r="VHB55" s="124"/>
      <c r="VHC55" s="124"/>
      <c r="VHD55" s="124"/>
      <c r="VHE55" s="124"/>
      <c r="VHF55" s="124"/>
      <c r="VHG55" s="124"/>
      <c r="VHH55" s="124"/>
      <c r="VHI55" s="124"/>
      <c r="VHJ55" s="124"/>
      <c r="VHK55" s="124"/>
      <c r="VHL55" s="124"/>
      <c r="VHM55" s="124"/>
      <c r="VHN55" s="124"/>
      <c r="VHO55" s="124"/>
      <c r="VHP55" s="124"/>
      <c r="VHQ55" s="124"/>
      <c r="VHR55" s="124"/>
      <c r="VHS55" s="124"/>
      <c r="VHT55" s="124"/>
      <c r="VHU55" s="124"/>
      <c r="VHV55" s="124"/>
      <c r="VHW55" s="124"/>
      <c r="VHX55" s="124"/>
      <c r="VHY55" s="124"/>
      <c r="VHZ55" s="124"/>
      <c r="VIA55" s="124"/>
      <c r="VIB55" s="124"/>
      <c r="VIC55" s="124"/>
      <c r="VID55" s="124"/>
      <c r="VIE55" s="124"/>
      <c r="VIF55" s="124"/>
      <c r="VIG55" s="124"/>
      <c r="VIH55" s="124"/>
      <c r="VII55" s="124"/>
      <c r="VIJ55" s="124"/>
      <c r="VIK55" s="124"/>
      <c r="VIL55" s="124"/>
      <c r="VIM55" s="124"/>
      <c r="VIN55" s="124"/>
      <c r="VIO55" s="124"/>
      <c r="VIP55" s="124"/>
      <c r="VIQ55" s="124"/>
      <c r="VIR55" s="124"/>
      <c r="VIS55" s="124"/>
      <c r="VIT55" s="124"/>
      <c r="VIU55" s="124"/>
      <c r="VIV55" s="124"/>
      <c r="VIW55" s="124"/>
      <c r="VIX55" s="124"/>
      <c r="VIY55" s="124"/>
      <c r="VIZ55" s="124"/>
      <c r="VJA55" s="124"/>
      <c r="VJB55" s="124"/>
      <c r="VJC55" s="124"/>
      <c r="VJD55" s="124"/>
      <c r="VJE55" s="124"/>
      <c r="VJF55" s="124"/>
      <c r="VJG55" s="124"/>
      <c r="VJH55" s="124"/>
      <c r="VJI55" s="124"/>
      <c r="VJJ55" s="124"/>
      <c r="VJK55" s="124"/>
      <c r="VJL55" s="124"/>
      <c r="VJM55" s="124"/>
      <c r="VJN55" s="124"/>
      <c r="VJO55" s="124"/>
      <c r="VJP55" s="124"/>
      <c r="VJQ55" s="124"/>
      <c r="VJR55" s="124"/>
      <c r="VJS55" s="124"/>
      <c r="VJT55" s="124"/>
      <c r="VJU55" s="124"/>
      <c r="VJV55" s="124"/>
      <c r="VJW55" s="124"/>
      <c r="VJX55" s="124"/>
      <c r="VJY55" s="124"/>
      <c r="VJZ55" s="124"/>
      <c r="VKA55" s="124"/>
      <c r="VKB55" s="124"/>
      <c r="VKC55" s="124"/>
      <c r="VKD55" s="124"/>
      <c r="VKE55" s="124"/>
      <c r="VKF55" s="124"/>
      <c r="VKG55" s="124"/>
      <c r="VKH55" s="124"/>
      <c r="VKI55" s="124"/>
      <c r="VKJ55" s="124"/>
      <c r="VKK55" s="124"/>
      <c r="VKL55" s="124"/>
      <c r="VKM55" s="124"/>
      <c r="VKN55" s="124"/>
      <c r="VKO55" s="124"/>
      <c r="VKP55" s="124"/>
      <c r="VKQ55" s="124"/>
      <c r="VKR55" s="124"/>
      <c r="VKS55" s="124"/>
      <c r="VKT55" s="124"/>
      <c r="VKU55" s="124"/>
      <c r="VKV55" s="124"/>
      <c r="VKW55" s="124"/>
      <c r="VKX55" s="124"/>
      <c r="VKY55" s="124"/>
      <c r="VKZ55" s="124"/>
      <c r="VLA55" s="124"/>
      <c r="VLB55" s="124"/>
      <c r="VLC55" s="124"/>
      <c r="VLD55" s="124"/>
      <c r="VLE55" s="124"/>
      <c r="VLF55" s="124"/>
      <c r="VLG55" s="124"/>
      <c r="VLH55" s="124"/>
      <c r="VLI55" s="124"/>
      <c r="VLJ55" s="124"/>
      <c r="VLK55" s="124"/>
      <c r="VLL55" s="124"/>
      <c r="VLM55" s="124"/>
      <c r="VLN55" s="124"/>
      <c r="VLO55" s="124"/>
      <c r="VLP55" s="124"/>
      <c r="VLQ55" s="124"/>
      <c r="VLR55" s="124"/>
      <c r="VLS55" s="124"/>
      <c r="VLT55" s="124"/>
      <c r="VLU55" s="124"/>
      <c r="VLV55" s="124"/>
      <c r="VLW55" s="124"/>
      <c r="VLX55" s="124"/>
      <c r="VLY55" s="124"/>
      <c r="VLZ55" s="124"/>
      <c r="VMA55" s="124"/>
      <c r="VMB55" s="124"/>
      <c r="VMC55" s="124"/>
      <c r="VMD55" s="124"/>
      <c r="VME55" s="124"/>
      <c r="VMF55" s="124"/>
      <c r="VMG55" s="124"/>
      <c r="VMH55" s="124"/>
      <c r="VMI55" s="124"/>
      <c r="VMJ55" s="124"/>
      <c r="VMK55" s="124"/>
      <c r="VML55" s="124"/>
      <c r="VMM55" s="124"/>
      <c r="VMN55" s="124"/>
      <c r="VMO55" s="124"/>
      <c r="VMP55" s="124"/>
      <c r="VMQ55" s="124"/>
      <c r="VMR55" s="124"/>
      <c r="VMS55" s="124"/>
      <c r="VMT55" s="124"/>
      <c r="VMU55" s="124"/>
      <c r="VMV55" s="124"/>
      <c r="VMW55" s="124"/>
      <c r="VMX55" s="124"/>
      <c r="VMY55" s="124"/>
      <c r="VMZ55" s="124"/>
      <c r="VNA55" s="124"/>
      <c r="VNB55" s="124"/>
      <c r="VNC55" s="124"/>
      <c r="VND55" s="124"/>
      <c r="VNE55" s="124"/>
      <c r="VNF55" s="124"/>
      <c r="VNG55" s="124"/>
      <c r="VNH55" s="124"/>
      <c r="VNI55" s="124"/>
      <c r="VNJ55" s="124"/>
      <c r="VNK55" s="124"/>
      <c r="VNL55" s="124"/>
      <c r="VNM55" s="124"/>
      <c r="VNN55" s="124"/>
      <c r="VNO55" s="124"/>
      <c r="VNP55" s="124"/>
      <c r="VNQ55" s="124"/>
      <c r="VNR55" s="124"/>
      <c r="VNS55" s="124"/>
      <c r="VNT55" s="124"/>
      <c r="VNU55" s="124"/>
      <c r="VNV55" s="124"/>
      <c r="VNW55" s="124"/>
      <c r="VNX55" s="124"/>
      <c r="VNY55" s="124"/>
      <c r="VNZ55" s="124"/>
      <c r="VOA55" s="124"/>
      <c r="VOB55" s="124"/>
      <c r="VOC55" s="124"/>
      <c r="VOD55" s="124"/>
      <c r="VOE55" s="124"/>
      <c r="VOF55" s="124"/>
      <c r="VOG55" s="124"/>
      <c r="VOH55" s="124"/>
      <c r="VOI55" s="124"/>
      <c r="VOJ55" s="124"/>
      <c r="VOK55" s="124"/>
      <c r="VOL55" s="124"/>
      <c r="VOM55" s="124"/>
      <c r="VON55" s="124"/>
      <c r="VOO55" s="124"/>
      <c r="VOP55" s="124"/>
      <c r="VOQ55" s="124"/>
      <c r="VOR55" s="124"/>
      <c r="VOS55" s="124"/>
      <c r="VOT55" s="124"/>
      <c r="VOU55" s="124"/>
      <c r="VOV55" s="124"/>
      <c r="VOW55" s="124"/>
      <c r="VOX55" s="124"/>
      <c r="VOY55" s="124"/>
      <c r="VOZ55" s="124"/>
      <c r="VPA55" s="124"/>
      <c r="VPB55" s="124"/>
      <c r="VPC55" s="124"/>
      <c r="VPD55" s="124"/>
      <c r="VPE55" s="124"/>
      <c r="VPF55" s="124"/>
      <c r="VPG55" s="124"/>
      <c r="VPH55" s="124"/>
      <c r="VPI55" s="124"/>
      <c r="VPJ55" s="124"/>
      <c r="VPK55" s="124"/>
      <c r="VPL55" s="124"/>
      <c r="VPM55" s="124"/>
      <c r="VPN55" s="124"/>
      <c r="VPO55" s="124"/>
      <c r="VPP55" s="124"/>
      <c r="VPQ55" s="124"/>
      <c r="VPR55" s="124"/>
      <c r="VPS55" s="124"/>
      <c r="VPT55" s="124"/>
      <c r="VPU55" s="124"/>
      <c r="VPV55" s="124"/>
      <c r="VPW55" s="124"/>
      <c r="VPX55" s="124"/>
      <c r="VPY55" s="124"/>
      <c r="VPZ55" s="124"/>
      <c r="VQA55" s="124"/>
      <c r="VQB55" s="124"/>
      <c r="VQC55" s="124"/>
      <c r="VQD55" s="124"/>
      <c r="VQE55" s="124"/>
      <c r="VQF55" s="124"/>
      <c r="VQG55" s="124"/>
      <c r="VQH55" s="124"/>
      <c r="VQI55" s="124"/>
      <c r="VQJ55" s="124"/>
      <c r="VQK55" s="124"/>
      <c r="VQL55" s="124"/>
      <c r="VQM55" s="124"/>
      <c r="VQN55" s="124"/>
      <c r="VQO55" s="124"/>
      <c r="VQP55" s="124"/>
      <c r="VQQ55" s="124"/>
      <c r="VQR55" s="124"/>
      <c r="VQS55" s="124"/>
      <c r="VQT55" s="124"/>
      <c r="VQU55" s="124"/>
      <c r="VQV55" s="124"/>
      <c r="VQW55" s="124"/>
      <c r="VQX55" s="124"/>
      <c r="VQY55" s="124"/>
      <c r="VQZ55" s="124"/>
      <c r="VRA55" s="124"/>
      <c r="VRB55" s="124"/>
      <c r="VRC55" s="124"/>
      <c r="VRD55" s="124"/>
      <c r="VRE55" s="124"/>
      <c r="VRF55" s="124"/>
      <c r="VRG55" s="124"/>
      <c r="VRH55" s="124"/>
      <c r="VRI55" s="124"/>
      <c r="VRJ55" s="124"/>
      <c r="VRK55" s="124"/>
      <c r="VRL55" s="124"/>
      <c r="VRM55" s="124"/>
      <c r="VRN55" s="124"/>
      <c r="VRO55" s="124"/>
      <c r="VRP55" s="124"/>
      <c r="VRQ55" s="124"/>
      <c r="VRR55" s="124"/>
      <c r="VRS55" s="124"/>
      <c r="VRT55" s="124"/>
      <c r="VRU55" s="124"/>
      <c r="VRV55" s="124"/>
      <c r="VRW55" s="124"/>
      <c r="VRX55" s="124"/>
      <c r="VRY55" s="124"/>
      <c r="VRZ55" s="124"/>
      <c r="VSA55" s="124"/>
      <c r="VSB55" s="124"/>
      <c r="VSC55" s="124"/>
      <c r="VSD55" s="124"/>
      <c r="VSE55" s="124"/>
      <c r="VSF55" s="124"/>
      <c r="VSG55" s="124"/>
      <c r="VSH55" s="124"/>
      <c r="VSI55" s="124"/>
      <c r="VSJ55" s="124"/>
      <c r="VSK55" s="124"/>
      <c r="VSL55" s="124"/>
      <c r="VSM55" s="124"/>
      <c r="VSN55" s="124"/>
      <c r="VSO55" s="124"/>
      <c r="VSP55" s="124"/>
      <c r="VSQ55" s="124"/>
      <c r="VSR55" s="124"/>
      <c r="VSS55" s="124"/>
      <c r="VST55" s="124"/>
      <c r="VSU55" s="124"/>
      <c r="VSV55" s="124"/>
      <c r="VSW55" s="124"/>
      <c r="VSX55" s="124"/>
      <c r="VSY55" s="124"/>
      <c r="VSZ55" s="124"/>
      <c r="VTA55" s="124"/>
      <c r="VTB55" s="124"/>
      <c r="VTC55" s="124"/>
      <c r="VTD55" s="124"/>
      <c r="VTE55" s="124"/>
      <c r="VTF55" s="124"/>
      <c r="VTG55" s="124"/>
      <c r="VTH55" s="124"/>
      <c r="VTI55" s="124"/>
      <c r="VTJ55" s="124"/>
      <c r="VTK55" s="124"/>
      <c r="VTL55" s="124"/>
      <c r="VTM55" s="124"/>
      <c r="VTN55" s="124"/>
      <c r="VTO55" s="124"/>
      <c r="VTP55" s="124"/>
      <c r="VTQ55" s="124"/>
      <c r="VTR55" s="124"/>
      <c r="VTS55" s="124"/>
      <c r="VTT55" s="124"/>
      <c r="VTU55" s="124"/>
      <c r="VTV55" s="124"/>
      <c r="VTW55" s="124"/>
      <c r="VTX55" s="124"/>
      <c r="VTY55" s="124"/>
      <c r="VTZ55" s="124"/>
      <c r="VUA55" s="124"/>
      <c r="VUB55" s="124"/>
      <c r="VUC55" s="124"/>
      <c r="VUD55" s="124"/>
      <c r="VUE55" s="124"/>
      <c r="VUF55" s="124"/>
      <c r="VUG55" s="124"/>
      <c r="VUH55" s="124"/>
      <c r="VUI55" s="124"/>
      <c r="VUJ55" s="124"/>
      <c r="VUK55" s="124"/>
      <c r="VUL55" s="124"/>
      <c r="VUM55" s="124"/>
      <c r="VUN55" s="124"/>
      <c r="VUO55" s="124"/>
      <c r="VUP55" s="124"/>
      <c r="VUQ55" s="124"/>
      <c r="VUR55" s="124"/>
      <c r="VUS55" s="124"/>
      <c r="VUT55" s="124"/>
      <c r="VUU55" s="124"/>
      <c r="VUV55" s="124"/>
      <c r="VUW55" s="124"/>
      <c r="VUX55" s="124"/>
      <c r="VUY55" s="124"/>
      <c r="VUZ55" s="124"/>
      <c r="VVA55" s="124"/>
      <c r="VVB55" s="124"/>
      <c r="VVC55" s="124"/>
      <c r="VVD55" s="124"/>
      <c r="VVE55" s="124"/>
      <c r="VVF55" s="124"/>
      <c r="VVG55" s="124"/>
      <c r="VVH55" s="124"/>
      <c r="VVI55" s="124"/>
      <c r="VVJ55" s="124"/>
      <c r="VVK55" s="124"/>
      <c r="VVL55" s="124"/>
      <c r="VVM55" s="124"/>
      <c r="VVN55" s="124"/>
      <c r="VVO55" s="124"/>
      <c r="VVP55" s="124"/>
      <c r="VVQ55" s="124"/>
      <c r="VVR55" s="124"/>
      <c r="VVS55" s="124"/>
      <c r="VVT55" s="124"/>
      <c r="VVU55" s="124"/>
      <c r="VVV55" s="124"/>
      <c r="VVW55" s="124"/>
      <c r="VVX55" s="124"/>
      <c r="VVY55" s="124"/>
      <c r="VVZ55" s="124"/>
      <c r="VWA55" s="124"/>
      <c r="VWB55" s="124"/>
      <c r="VWC55" s="124"/>
      <c r="VWD55" s="124"/>
      <c r="VWE55" s="124"/>
      <c r="VWF55" s="124"/>
      <c r="VWG55" s="124"/>
      <c r="VWH55" s="124"/>
      <c r="VWI55" s="124"/>
      <c r="VWJ55" s="124"/>
      <c r="VWK55" s="124"/>
      <c r="VWL55" s="124"/>
      <c r="VWM55" s="124"/>
      <c r="VWN55" s="124"/>
      <c r="VWO55" s="124"/>
      <c r="VWP55" s="124"/>
      <c r="VWQ55" s="124"/>
      <c r="VWR55" s="124"/>
      <c r="VWS55" s="124"/>
      <c r="VWT55" s="124"/>
      <c r="VWU55" s="124"/>
      <c r="VWV55" s="124"/>
      <c r="VWW55" s="124"/>
      <c r="VWX55" s="124"/>
      <c r="VWY55" s="124"/>
      <c r="VWZ55" s="124"/>
      <c r="VXA55" s="124"/>
      <c r="VXB55" s="124"/>
      <c r="VXC55" s="124"/>
      <c r="VXD55" s="124"/>
      <c r="VXE55" s="124"/>
      <c r="VXF55" s="124"/>
      <c r="VXG55" s="124"/>
      <c r="VXH55" s="124"/>
      <c r="VXI55" s="124"/>
      <c r="VXJ55" s="124"/>
      <c r="VXK55" s="124"/>
      <c r="VXL55" s="124"/>
      <c r="VXM55" s="124"/>
      <c r="VXN55" s="124"/>
      <c r="VXO55" s="124"/>
      <c r="VXP55" s="124"/>
      <c r="VXQ55" s="124"/>
      <c r="VXR55" s="124"/>
      <c r="VXS55" s="124"/>
      <c r="VXT55" s="124"/>
      <c r="VXU55" s="124"/>
      <c r="VXV55" s="124"/>
      <c r="VXW55" s="124"/>
      <c r="VXX55" s="124"/>
      <c r="VXY55" s="124"/>
      <c r="VXZ55" s="124"/>
      <c r="VYA55" s="124"/>
      <c r="VYB55" s="124"/>
      <c r="VYC55" s="124"/>
      <c r="VYD55" s="124"/>
      <c r="VYE55" s="124"/>
      <c r="VYF55" s="124"/>
      <c r="VYG55" s="124"/>
      <c r="VYH55" s="124"/>
      <c r="VYI55" s="124"/>
      <c r="VYJ55" s="124"/>
      <c r="VYK55" s="124"/>
      <c r="VYL55" s="124"/>
      <c r="VYM55" s="124"/>
      <c r="VYN55" s="124"/>
      <c r="VYO55" s="124"/>
      <c r="VYP55" s="124"/>
      <c r="VYQ55" s="124"/>
      <c r="VYR55" s="124"/>
      <c r="VYS55" s="124"/>
      <c r="VYT55" s="124"/>
      <c r="VYU55" s="124"/>
      <c r="VYV55" s="124"/>
      <c r="VYW55" s="124"/>
      <c r="VYX55" s="124"/>
      <c r="VYY55" s="124"/>
      <c r="VYZ55" s="124"/>
      <c r="VZA55" s="124"/>
      <c r="VZB55" s="124"/>
      <c r="VZC55" s="124"/>
      <c r="VZD55" s="124"/>
      <c r="VZE55" s="124"/>
      <c r="VZF55" s="124"/>
      <c r="VZG55" s="124"/>
      <c r="VZH55" s="124"/>
      <c r="VZI55" s="124"/>
      <c r="VZJ55" s="124"/>
      <c r="VZK55" s="124"/>
      <c r="VZL55" s="124"/>
      <c r="VZM55" s="124"/>
      <c r="VZN55" s="124"/>
      <c r="VZO55" s="124"/>
      <c r="VZP55" s="124"/>
      <c r="VZQ55" s="124"/>
      <c r="VZR55" s="124"/>
      <c r="VZS55" s="124"/>
      <c r="VZT55" s="124"/>
      <c r="VZU55" s="124"/>
      <c r="VZV55" s="124"/>
      <c r="VZW55" s="124"/>
      <c r="VZX55" s="124"/>
      <c r="VZY55" s="124"/>
      <c r="VZZ55" s="124"/>
      <c r="WAA55" s="124"/>
      <c r="WAB55" s="124"/>
      <c r="WAC55" s="124"/>
      <c r="WAD55" s="124"/>
      <c r="WAE55" s="124"/>
      <c r="WAF55" s="124"/>
      <c r="WAG55" s="124"/>
      <c r="WAH55" s="124"/>
      <c r="WAI55" s="124"/>
      <c r="WAJ55" s="124"/>
      <c r="WAK55" s="124"/>
      <c r="WAL55" s="124"/>
      <c r="WAM55" s="124"/>
      <c r="WAN55" s="124"/>
      <c r="WAO55" s="124"/>
      <c r="WAP55" s="124"/>
      <c r="WAQ55" s="124"/>
      <c r="WAR55" s="124"/>
      <c r="WAS55" s="124"/>
      <c r="WAT55" s="124"/>
      <c r="WAU55" s="124"/>
      <c r="WAV55" s="124"/>
      <c r="WAW55" s="124"/>
      <c r="WAX55" s="124"/>
      <c r="WAY55" s="124"/>
      <c r="WAZ55" s="124"/>
      <c r="WBA55" s="124"/>
      <c r="WBB55" s="124"/>
      <c r="WBC55" s="124"/>
      <c r="WBD55" s="124"/>
      <c r="WBE55" s="124"/>
      <c r="WBF55" s="124"/>
      <c r="WBG55" s="124"/>
      <c r="WBH55" s="124"/>
      <c r="WBI55" s="124"/>
      <c r="WBJ55" s="124"/>
      <c r="WBK55" s="124"/>
      <c r="WBL55" s="124"/>
      <c r="WBM55" s="124"/>
      <c r="WBN55" s="124"/>
      <c r="WBO55" s="124"/>
      <c r="WBP55" s="124"/>
      <c r="WBQ55" s="124"/>
      <c r="WBR55" s="124"/>
      <c r="WBS55" s="124"/>
      <c r="WBT55" s="124"/>
      <c r="WBU55" s="124"/>
      <c r="WBV55" s="124"/>
      <c r="WBW55" s="124"/>
      <c r="WBX55" s="124"/>
      <c r="WBY55" s="124"/>
      <c r="WBZ55" s="124"/>
      <c r="WCA55" s="124"/>
      <c r="WCB55" s="124"/>
      <c r="WCC55" s="124"/>
      <c r="WCD55" s="124"/>
      <c r="WCE55" s="124"/>
      <c r="WCF55" s="124"/>
      <c r="WCG55" s="124"/>
      <c r="WCH55" s="124"/>
      <c r="WCI55" s="124"/>
      <c r="WCJ55" s="124"/>
      <c r="WCK55" s="124"/>
      <c r="WCL55" s="124"/>
      <c r="WCM55" s="124"/>
      <c r="WCN55" s="124"/>
      <c r="WCO55" s="124"/>
      <c r="WCP55" s="124"/>
      <c r="WCQ55" s="124"/>
      <c r="WCR55" s="124"/>
      <c r="WCS55" s="124"/>
      <c r="WCT55" s="124"/>
      <c r="WCU55" s="124"/>
      <c r="WCV55" s="124"/>
      <c r="WCW55" s="124"/>
      <c r="WCX55" s="124"/>
      <c r="WCY55" s="124"/>
      <c r="WCZ55" s="124"/>
      <c r="WDA55" s="124"/>
      <c r="WDB55" s="124"/>
      <c r="WDC55" s="124"/>
      <c r="WDD55" s="124"/>
      <c r="WDE55" s="124"/>
      <c r="WDF55" s="124"/>
      <c r="WDG55" s="124"/>
      <c r="WDH55" s="124"/>
      <c r="WDI55" s="124"/>
      <c r="WDJ55" s="124"/>
      <c r="WDK55" s="124"/>
      <c r="WDL55" s="124"/>
      <c r="WDM55" s="124"/>
      <c r="WDN55" s="124"/>
      <c r="WDO55" s="124"/>
      <c r="WDP55" s="124"/>
      <c r="WDQ55" s="124"/>
      <c r="WDR55" s="124"/>
      <c r="WDS55" s="124"/>
      <c r="WDT55" s="124"/>
      <c r="WDU55" s="124"/>
      <c r="WDV55" s="124"/>
      <c r="WDW55" s="124"/>
      <c r="WDX55" s="124"/>
      <c r="WDY55" s="124"/>
      <c r="WDZ55" s="124"/>
      <c r="WEA55" s="124"/>
      <c r="WEB55" s="124"/>
      <c r="WEC55" s="124"/>
      <c r="WED55" s="124"/>
      <c r="WEE55" s="124"/>
      <c r="WEF55" s="124"/>
      <c r="WEG55" s="124"/>
      <c r="WEH55" s="124"/>
      <c r="WEI55" s="124"/>
      <c r="WEJ55" s="124"/>
      <c r="WEK55" s="124"/>
      <c r="WEL55" s="124"/>
      <c r="WEM55" s="124"/>
      <c r="WEN55" s="124"/>
      <c r="WEO55" s="124"/>
      <c r="WEP55" s="124"/>
      <c r="WEQ55" s="124"/>
      <c r="WER55" s="124"/>
      <c r="WES55" s="124"/>
      <c r="WET55" s="124"/>
      <c r="WEU55" s="124"/>
      <c r="WEV55" s="124"/>
      <c r="WEW55" s="124"/>
      <c r="WEX55" s="124"/>
      <c r="WEY55" s="124"/>
      <c r="WEZ55" s="124"/>
      <c r="WFA55" s="124"/>
      <c r="WFB55" s="124"/>
      <c r="WFC55" s="124"/>
      <c r="WFD55" s="124"/>
      <c r="WFE55" s="124"/>
      <c r="WFF55" s="124"/>
      <c r="WFG55" s="124"/>
      <c r="WFH55" s="124"/>
      <c r="WFI55" s="124"/>
      <c r="WFJ55" s="124"/>
      <c r="WFK55" s="124"/>
      <c r="WFL55" s="124"/>
      <c r="WFM55" s="124"/>
      <c r="WFN55" s="124"/>
      <c r="WFO55" s="124"/>
      <c r="WFP55" s="124"/>
      <c r="WFQ55" s="124"/>
      <c r="WFR55" s="124"/>
      <c r="WFS55" s="124"/>
      <c r="WFT55" s="124"/>
      <c r="WFU55" s="124"/>
      <c r="WFV55" s="124"/>
      <c r="WFW55" s="124"/>
      <c r="WFX55" s="124"/>
      <c r="WFY55" s="124"/>
      <c r="WFZ55" s="124"/>
      <c r="WGA55" s="124"/>
      <c r="WGB55" s="124"/>
      <c r="WGC55" s="124"/>
      <c r="WGD55" s="124"/>
      <c r="WGE55" s="124"/>
      <c r="WGF55" s="124"/>
      <c r="WGG55" s="124"/>
      <c r="WGH55" s="124"/>
      <c r="WGI55" s="124"/>
      <c r="WGJ55" s="124"/>
      <c r="WGK55" s="124"/>
      <c r="WGL55" s="124"/>
      <c r="WGM55" s="124"/>
      <c r="WGN55" s="124"/>
      <c r="WGO55" s="124"/>
      <c r="WGP55" s="124"/>
      <c r="WGQ55" s="124"/>
      <c r="WGR55" s="124"/>
      <c r="WGS55" s="124"/>
      <c r="WGT55" s="124"/>
      <c r="WGU55" s="124"/>
      <c r="WGV55" s="124"/>
      <c r="WGW55" s="124"/>
      <c r="WGX55" s="124"/>
      <c r="WGY55" s="124"/>
      <c r="WGZ55" s="124"/>
      <c r="WHA55" s="124"/>
      <c r="WHB55" s="124"/>
      <c r="WHC55" s="124"/>
      <c r="WHD55" s="124"/>
      <c r="WHE55" s="124"/>
      <c r="WHF55" s="124"/>
      <c r="WHG55" s="124"/>
      <c r="WHH55" s="124"/>
      <c r="WHI55" s="124"/>
      <c r="WHJ55" s="124"/>
      <c r="WHK55" s="124"/>
      <c r="WHL55" s="124"/>
      <c r="WHM55" s="124"/>
      <c r="WHN55" s="124"/>
      <c r="WHO55" s="124"/>
      <c r="WHP55" s="124"/>
      <c r="WHQ55" s="124"/>
      <c r="WHR55" s="124"/>
      <c r="WHS55" s="124"/>
      <c r="WHT55" s="124"/>
      <c r="WHU55" s="124"/>
      <c r="WHV55" s="124"/>
      <c r="WHW55" s="124"/>
      <c r="WHX55" s="124"/>
      <c r="WHY55" s="124"/>
      <c r="WHZ55" s="124"/>
      <c r="WIA55" s="124"/>
      <c r="WIB55" s="124"/>
      <c r="WIC55" s="124"/>
      <c r="WID55" s="124"/>
      <c r="WIE55" s="124"/>
      <c r="WIF55" s="124"/>
      <c r="WIG55" s="124"/>
      <c r="WIH55" s="124"/>
      <c r="WII55" s="124"/>
      <c r="WIJ55" s="124"/>
      <c r="WIK55" s="124"/>
      <c r="WIL55" s="124"/>
      <c r="WIM55" s="124"/>
      <c r="WIN55" s="124"/>
      <c r="WIO55" s="124"/>
      <c r="WIP55" s="124"/>
      <c r="WIQ55" s="124"/>
      <c r="WIR55" s="124"/>
      <c r="WIS55" s="124"/>
      <c r="WIT55" s="124"/>
      <c r="WIU55" s="124"/>
      <c r="WIV55" s="124"/>
      <c r="WIW55" s="124"/>
      <c r="WIX55" s="124"/>
      <c r="WIY55" s="124"/>
      <c r="WIZ55" s="124"/>
      <c r="WJA55" s="124"/>
      <c r="WJB55" s="124"/>
      <c r="WJC55" s="124"/>
      <c r="WJD55" s="124"/>
      <c r="WJE55" s="124"/>
      <c r="WJF55" s="124"/>
      <c r="WJG55" s="124"/>
      <c r="WJH55" s="124"/>
      <c r="WJI55" s="124"/>
      <c r="WJJ55" s="124"/>
      <c r="WJK55" s="124"/>
      <c r="WJL55" s="124"/>
      <c r="WJM55" s="124"/>
      <c r="WJN55" s="124"/>
      <c r="WJO55" s="124"/>
      <c r="WJP55" s="124"/>
      <c r="WJQ55" s="124"/>
      <c r="WJR55" s="124"/>
      <c r="WJS55" s="124"/>
      <c r="WJT55" s="124"/>
      <c r="WJU55" s="124"/>
      <c r="WJV55" s="124"/>
      <c r="WJW55" s="124"/>
      <c r="WJX55" s="124"/>
      <c r="WJY55" s="124"/>
      <c r="WJZ55" s="124"/>
      <c r="WKA55" s="124"/>
      <c r="WKB55" s="124"/>
      <c r="WKC55" s="124"/>
      <c r="WKD55" s="124"/>
      <c r="WKE55" s="124"/>
      <c r="WKF55" s="124"/>
      <c r="WKG55" s="124"/>
      <c r="WKH55" s="124"/>
      <c r="WKI55" s="124"/>
      <c r="WKJ55" s="124"/>
      <c r="WKK55" s="124"/>
      <c r="WKL55" s="124"/>
      <c r="WKM55" s="124"/>
      <c r="WKN55" s="124"/>
      <c r="WKO55" s="124"/>
      <c r="WKP55" s="124"/>
      <c r="WKQ55" s="124"/>
      <c r="WKR55" s="124"/>
      <c r="WKS55" s="124"/>
      <c r="WKT55" s="124"/>
      <c r="WKU55" s="124"/>
      <c r="WKV55" s="124"/>
      <c r="WKW55" s="124"/>
      <c r="WKX55" s="124"/>
      <c r="WKY55" s="124"/>
      <c r="WKZ55" s="124"/>
      <c r="WLA55" s="124"/>
      <c r="WLB55" s="124"/>
      <c r="WLC55" s="124"/>
      <c r="WLD55" s="124"/>
      <c r="WLE55" s="124"/>
      <c r="WLF55" s="124"/>
      <c r="WLG55" s="124"/>
      <c r="WLH55" s="124"/>
      <c r="WLI55" s="124"/>
      <c r="WLJ55" s="124"/>
      <c r="WLK55" s="124"/>
      <c r="WLL55" s="124"/>
      <c r="WLM55" s="124"/>
      <c r="WLN55" s="124"/>
      <c r="WLO55" s="124"/>
      <c r="WLP55" s="124"/>
      <c r="WLQ55" s="124"/>
      <c r="WLR55" s="124"/>
      <c r="WLS55" s="124"/>
      <c r="WLT55" s="124"/>
      <c r="WLU55" s="124"/>
      <c r="WLV55" s="124"/>
      <c r="WLW55" s="124"/>
      <c r="WLX55" s="124"/>
      <c r="WLY55" s="124"/>
      <c r="WLZ55" s="124"/>
      <c r="WMA55" s="124"/>
      <c r="WMB55" s="124"/>
      <c r="WMC55" s="124"/>
      <c r="WMD55" s="124"/>
      <c r="WME55" s="124"/>
      <c r="WMF55" s="124"/>
      <c r="WMG55" s="124"/>
      <c r="WMH55" s="124"/>
      <c r="WMI55" s="124"/>
      <c r="WMJ55" s="124"/>
      <c r="WMK55" s="124"/>
      <c r="WML55" s="124"/>
      <c r="WMM55" s="124"/>
      <c r="WMN55" s="124"/>
      <c r="WMO55" s="124"/>
      <c r="WMP55" s="124"/>
      <c r="WMQ55" s="124"/>
      <c r="WMR55" s="124"/>
      <c r="WMS55" s="124"/>
      <c r="WMT55" s="124"/>
      <c r="WMU55" s="124"/>
      <c r="WMV55" s="124"/>
      <c r="WMW55" s="124"/>
      <c r="WMX55" s="124"/>
      <c r="WMY55" s="124"/>
      <c r="WMZ55" s="124"/>
      <c r="WNA55" s="124"/>
      <c r="WNB55" s="124"/>
      <c r="WNC55" s="124"/>
      <c r="WND55" s="124"/>
      <c r="WNE55" s="124"/>
      <c r="WNF55" s="124"/>
      <c r="WNG55" s="124"/>
      <c r="WNH55" s="124"/>
      <c r="WNI55" s="124"/>
      <c r="WNJ55" s="124"/>
      <c r="WNK55" s="124"/>
      <c r="WNL55" s="124"/>
      <c r="WNM55" s="124"/>
      <c r="WNN55" s="124"/>
      <c r="WNO55" s="124"/>
      <c r="WNP55" s="124"/>
      <c r="WNQ55" s="124"/>
      <c r="WNR55" s="124"/>
      <c r="WNS55" s="124"/>
      <c r="WNT55" s="124"/>
      <c r="WNU55" s="124"/>
      <c r="WNV55" s="124"/>
      <c r="WNW55" s="124"/>
      <c r="WNX55" s="124"/>
      <c r="WNY55" s="124"/>
      <c r="WNZ55" s="124"/>
      <c r="WOA55" s="124"/>
      <c r="WOB55" s="124"/>
      <c r="WOC55" s="124"/>
      <c r="WOD55" s="124"/>
      <c r="WOE55" s="124"/>
      <c r="WOF55" s="124"/>
      <c r="WOG55" s="124"/>
      <c r="WOH55" s="124"/>
      <c r="WOI55" s="124"/>
      <c r="WOJ55" s="124"/>
      <c r="WOK55" s="124"/>
      <c r="WOL55" s="124"/>
      <c r="WOM55" s="124"/>
      <c r="WON55" s="124"/>
      <c r="WOO55" s="124"/>
      <c r="WOP55" s="124"/>
      <c r="WOQ55" s="124"/>
      <c r="WOR55" s="124"/>
      <c r="WOS55" s="124"/>
      <c r="WOT55" s="124"/>
      <c r="WOU55" s="124"/>
      <c r="WOV55" s="124"/>
      <c r="WOW55" s="124"/>
      <c r="WOX55" s="124"/>
      <c r="WOY55" s="124"/>
      <c r="WOZ55" s="124"/>
      <c r="WPA55" s="124"/>
      <c r="WPB55" s="124"/>
      <c r="WPC55" s="124"/>
      <c r="WPD55" s="124"/>
      <c r="WPE55" s="124"/>
      <c r="WPF55" s="124"/>
      <c r="WPG55" s="124"/>
      <c r="WPH55" s="124"/>
      <c r="WPI55" s="124"/>
      <c r="WPJ55" s="124"/>
      <c r="WPK55" s="124"/>
      <c r="WPL55" s="124"/>
      <c r="WPM55" s="124"/>
      <c r="WPN55" s="124"/>
      <c r="WPO55" s="124"/>
      <c r="WPP55" s="124"/>
      <c r="WPQ55" s="124"/>
      <c r="WPR55" s="124"/>
      <c r="WPS55" s="124"/>
      <c r="WPT55" s="124"/>
      <c r="WPU55" s="124"/>
      <c r="WPV55" s="124"/>
      <c r="WPW55" s="124"/>
      <c r="WPX55" s="124"/>
      <c r="WPY55" s="124"/>
      <c r="WPZ55" s="124"/>
      <c r="WQA55" s="124"/>
      <c r="WQB55" s="124"/>
      <c r="WQC55" s="124"/>
      <c r="WQD55" s="124"/>
      <c r="WQE55" s="124"/>
      <c r="WQF55" s="124"/>
      <c r="WQG55" s="124"/>
      <c r="WQH55" s="124"/>
      <c r="WQI55" s="124"/>
      <c r="WQJ55" s="124"/>
      <c r="WQK55" s="124"/>
      <c r="WQL55" s="124"/>
      <c r="WQM55" s="124"/>
      <c r="WQN55" s="124"/>
      <c r="WQO55" s="124"/>
      <c r="WQP55" s="124"/>
      <c r="WQQ55" s="124"/>
      <c r="WQR55" s="124"/>
      <c r="WQS55" s="124"/>
      <c r="WQT55" s="124"/>
      <c r="WQU55" s="124"/>
      <c r="WQV55" s="124"/>
      <c r="WQW55" s="124"/>
      <c r="WQX55" s="124"/>
      <c r="WQY55" s="124"/>
      <c r="WQZ55" s="124"/>
      <c r="WRA55" s="124"/>
      <c r="WRB55" s="124"/>
      <c r="WRC55" s="124"/>
      <c r="WRD55" s="124"/>
      <c r="WRE55" s="124"/>
      <c r="WRF55" s="124"/>
      <c r="WRG55" s="124"/>
      <c r="WRH55" s="124"/>
      <c r="WRI55" s="124"/>
      <c r="WRJ55" s="124"/>
      <c r="WRK55" s="124"/>
      <c r="WRL55" s="124"/>
      <c r="WRM55" s="124"/>
      <c r="WRN55" s="124"/>
      <c r="WRO55" s="124"/>
      <c r="WRP55" s="124"/>
      <c r="WRQ55" s="124"/>
      <c r="WRR55" s="124"/>
      <c r="WRS55" s="124"/>
      <c r="WRT55" s="124"/>
      <c r="WRU55" s="124"/>
      <c r="WRV55" s="124"/>
      <c r="WRW55" s="124"/>
      <c r="WRX55" s="124"/>
      <c r="WRY55" s="124"/>
      <c r="WRZ55" s="124"/>
      <c r="WSA55" s="124"/>
      <c r="WSB55" s="124"/>
      <c r="WSC55" s="124"/>
      <c r="WSD55" s="124"/>
      <c r="WSE55" s="124"/>
      <c r="WSF55" s="124"/>
      <c r="WSG55" s="124"/>
      <c r="WSH55" s="124"/>
      <c r="WSI55" s="124"/>
      <c r="WSJ55" s="124"/>
      <c r="WSK55" s="124"/>
      <c r="WSL55" s="124"/>
      <c r="WSM55" s="124"/>
      <c r="WSN55" s="124"/>
      <c r="WSO55" s="124"/>
      <c r="WSP55" s="124"/>
      <c r="WSQ55" s="124"/>
      <c r="WSR55" s="124"/>
      <c r="WSS55" s="124"/>
      <c r="WST55" s="124"/>
      <c r="WSU55" s="124"/>
      <c r="WSV55" s="124"/>
      <c r="WSW55" s="124"/>
      <c r="WSX55" s="124"/>
      <c r="WSY55" s="124"/>
      <c r="WSZ55" s="124"/>
      <c r="WTA55" s="124"/>
      <c r="WTB55" s="124"/>
      <c r="WTC55" s="124"/>
      <c r="WTD55" s="124"/>
      <c r="WTE55" s="124"/>
      <c r="WTF55" s="124"/>
      <c r="WTG55" s="124"/>
      <c r="WTH55" s="124"/>
      <c r="WTI55" s="124"/>
      <c r="WTJ55" s="124"/>
      <c r="WTK55" s="124"/>
      <c r="WTL55" s="124"/>
      <c r="WTM55" s="124"/>
      <c r="WTN55" s="124"/>
      <c r="WTO55" s="124"/>
      <c r="WTP55" s="124"/>
      <c r="WTQ55" s="124"/>
      <c r="WTR55" s="124"/>
      <c r="WTS55" s="124"/>
      <c r="WTT55" s="124"/>
      <c r="WTU55" s="124"/>
      <c r="WTV55" s="124"/>
      <c r="WTW55" s="124"/>
      <c r="WTX55" s="124"/>
      <c r="WTY55" s="124"/>
      <c r="WTZ55" s="124"/>
      <c r="WUA55" s="124"/>
      <c r="WUB55" s="124"/>
      <c r="WUC55" s="124"/>
      <c r="WUD55" s="124"/>
      <c r="WUE55" s="124"/>
      <c r="WUF55" s="124"/>
      <c r="WUG55" s="124"/>
      <c r="WUH55" s="124"/>
      <c r="WUI55" s="124"/>
      <c r="WUJ55" s="124"/>
      <c r="WUK55" s="124"/>
      <c r="WUL55" s="124"/>
      <c r="WUM55" s="124"/>
      <c r="WUN55" s="124"/>
      <c r="WUO55" s="124"/>
      <c r="WUP55" s="124"/>
      <c r="WUQ55" s="124"/>
      <c r="WUR55" s="124"/>
      <c r="WUS55" s="124"/>
      <c r="WUT55" s="124"/>
      <c r="WUU55" s="124"/>
      <c r="WUV55" s="124"/>
      <c r="WUW55" s="124"/>
      <c r="WUX55" s="124"/>
      <c r="WUY55" s="124"/>
      <c r="WUZ55" s="124"/>
      <c r="WVA55" s="124"/>
      <c r="WVB55" s="124"/>
      <c r="WVC55" s="124"/>
      <c r="WVD55" s="124"/>
      <c r="WVE55" s="124"/>
      <c r="WVF55" s="124"/>
      <c r="WVG55" s="124"/>
      <c r="WVH55" s="124"/>
      <c r="WVI55" s="124"/>
      <c r="WVJ55" s="124"/>
      <c r="WVK55" s="124"/>
      <c r="WVL55" s="124"/>
      <c r="WVM55" s="124"/>
      <c r="WVN55" s="124"/>
      <c r="WVO55" s="124"/>
      <c r="WVP55" s="124"/>
      <c r="WVQ55" s="124"/>
      <c r="WVR55" s="124"/>
      <c r="WVS55" s="124"/>
      <c r="WVT55" s="124"/>
      <c r="WVU55" s="124"/>
      <c r="WVV55" s="124"/>
      <c r="WVW55" s="124"/>
      <c r="WVX55" s="124"/>
      <c r="WVY55" s="124"/>
      <c r="WVZ55" s="124"/>
      <c r="WWA55" s="124"/>
      <c r="WWB55" s="124"/>
      <c r="WWC55" s="124"/>
      <c r="WWD55" s="124"/>
      <c r="WWE55" s="124"/>
      <c r="WWF55" s="124"/>
      <c r="WWG55" s="124"/>
      <c r="WWH55" s="124"/>
      <c r="WWI55" s="124"/>
      <c r="WWJ55" s="124"/>
      <c r="WWK55" s="124"/>
      <c r="WWL55" s="124"/>
      <c r="WWM55" s="124"/>
      <c r="WWN55" s="124"/>
      <c r="WWO55" s="124"/>
      <c r="WWP55" s="124"/>
      <c r="WWQ55" s="124"/>
      <c r="WWR55" s="124"/>
      <c r="WWS55" s="124"/>
      <c r="WWT55" s="124"/>
      <c r="WWU55" s="124"/>
      <c r="WWV55" s="124"/>
      <c r="WWW55" s="124"/>
      <c r="WWX55" s="124"/>
      <c r="WWY55" s="124"/>
      <c r="WWZ55" s="124"/>
      <c r="WXA55" s="124"/>
      <c r="WXB55" s="124"/>
      <c r="WXC55" s="124"/>
      <c r="WXD55" s="124"/>
      <c r="WXE55" s="124"/>
      <c r="WXF55" s="124"/>
      <c r="WXG55" s="124"/>
      <c r="WXH55" s="124"/>
      <c r="WXI55" s="124"/>
      <c r="WXJ55" s="124"/>
      <c r="WXK55" s="124"/>
      <c r="WXL55" s="124"/>
      <c r="WXM55" s="124"/>
      <c r="WXN55" s="124"/>
      <c r="WXO55" s="124"/>
      <c r="WXP55" s="124"/>
      <c r="WXQ55" s="124"/>
      <c r="WXR55" s="124"/>
      <c r="WXS55" s="124"/>
      <c r="WXT55" s="124"/>
      <c r="WXU55" s="124"/>
      <c r="WXV55" s="124"/>
      <c r="WXW55" s="124"/>
      <c r="WXX55" s="124"/>
      <c r="WXY55" s="124"/>
      <c r="WXZ55" s="124"/>
      <c r="WYA55" s="124"/>
      <c r="WYB55" s="124"/>
      <c r="WYC55" s="124"/>
      <c r="WYD55" s="124"/>
      <c r="WYE55" s="124"/>
      <c r="WYF55" s="124"/>
      <c r="WYG55" s="124"/>
      <c r="WYH55" s="124"/>
      <c r="WYI55" s="124"/>
      <c r="WYJ55" s="124"/>
      <c r="WYK55" s="124"/>
      <c r="WYL55" s="124"/>
      <c r="WYM55" s="124"/>
      <c r="WYN55" s="124"/>
      <c r="WYO55" s="124"/>
      <c r="WYP55" s="124"/>
      <c r="WYQ55" s="124"/>
      <c r="WYR55" s="124"/>
      <c r="WYS55" s="124"/>
      <c r="WYT55" s="124"/>
      <c r="WYU55" s="124"/>
      <c r="WYV55" s="124"/>
      <c r="WYW55" s="124"/>
      <c r="WYX55" s="124"/>
      <c r="WYY55" s="124"/>
      <c r="WYZ55" s="124"/>
      <c r="WZA55" s="124"/>
      <c r="WZB55" s="124"/>
      <c r="WZC55" s="124"/>
      <c r="WZD55" s="124"/>
      <c r="WZE55" s="124"/>
      <c r="WZF55" s="124"/>
      <c r="WZG55" s="124"/>
      <c r="WZH55" s="124"/>
      <c r="WZI55" s="124"/>
      <c r="WZJ55" s="124"/>
      <c r="WZK55" s="124"/>
      <c r="WZL55" s="124"/>
      <c r="WZM55" s="124"/>
      <c r="WZN55" s="124"/>
      <c r="WZO55" s="124"/>
      <c r="WZP55" s="124"/>
      <c r="WZQ55" s="124"/>
      <c r="WZR55" s="124"/>
      <c r="WZS55" s="124"/>
      <c r="WZT55" s="124"/>
      <c r="WZU55" s="124"/>
      <c r="WZV55" s="124"/>
      <c r="WZW55" s="124"/>
      <c r="WZX55" s="124"/>
      <c r="WZY55" s="124"/>
      <c r="WZZ55" s="124"/>
      <c r="XAA55" s="124"/>
      <c r="XAB55" s="124"/>
      <c r="XAC55" s="124"/>
      <c r="XAD55" s="124"/>
      <c r="XAE55" s="124"/>
      <c r="XAF55" s="124"/>
      <c r="XAG55" s="124"/>
      <c r="XAH55" s="124"/>
      <c r="XAI55" s="124"/>
      <c r="XAJ55" s="124"/>
      <c r="XAK55" s="124"/>
      <c r="XAL55" s="124"/>
      <c r="XAM55" s="124"/>
      <c r="XAN55" s="124"/>
      <c r="XAO55" s="124"/>
      <c r="XAP55" s="124"/>
      <c r="XAQ55" s="124"/>
      <c r="XAR55" s="124"/>
      <c r="XAS55" s="124"/>
      <c r="XAT55" s="124"/>
      <c r="XAU55" s="124"/>
      <c r="XAV55" s="124"/>
      <c r="XAW55" s="124"/>
      <c r="XAX55" s="124"/>
      <c r="XAY55" s="124"/>
      <c r="XAZ55" s="124"/>
      <c r="XBA55" s="124"/>
      <c r="XBB55" s="124"/>
      <c r="XBC55" s="124"/>
      <c r="XBD55" s="124"/>
      <c r="XBE55" s="124"/>
      <c r="XBF55" s="124"/>
      <c r="XBG55" s="124"/>
      <c r="XBH55" s="124"/>
      <c r="XBI55" s="124"/>
      <c r="XBJ55" s="124"/>
      <c r="XBK55" s="124"/>
      <c r="XBL55" s="124"/>
      <c r="XBM55" s="124"/>
      <c r="XBN55" s="124"/>
      <c r="XBO55" s="124"/>
      <c r="XBP55" s="124"/>
      <c r="XBQ55" s="124"/>
      <c r="XBR55" s="124"/>
      <c r="XBS55" s="124"/>
      <c r="XBT55" s="124"/>
      <c r="XBU55" s="124"/>
      <c r="XBV55" s="124"/>
      <c r="XBW55" s="124"/>
      <c r="XBX55" s="124"/>
      <c r="XBY55" s="124"/>
      <c r="XBZ55" s="124"/>
      <c r="XCA55" s="124"/>
      <c r="XCB55" s="124"/>
      <c r="XCC55" s="124"/>
      <c r="XCD55" s="124"/>
      <c r="XCE55" s="124"/>
      <c r="XCF55" s="124"/>
      <c r="XCG55" s="124"/>
      <c r="XCH55" s="124"/>
      <c r="XCI55" s="124"/>
      <c r="XCJ55" s="124"/>
      <c r="XCK55" s="124"/>
      <c r="XCL55" s="124"/>
      <c r="XCM55" s="124"/>
      <c r="XCN55" s="124"/>
      <c r="XCO55" s="124"/>
      <c r="XCP55" s="124"/>
      <c r="XCQ55" s="124"/>
      <c r="XCR55" s="124"/>
      <c r="XCS55" s="124"/>
      <c r="XCT55" s="124"/>
      <c r="XCU55" s="124"/>
      <c r="XCV55" s="124"/>
      <c r="XCW55" s="124"/>
      <c r="XCX55" s="124"/>
      <c r="XCY55" s="124"/>
      <c r="XCZ55" s="124"/>
      <c r="XDA55" s="124"/>
      <c r="XDB55" s="124"/>
      <c r="XDC55" s="124"/>
      <c r="XDD55" s="124"/>
      <c r="XDE55" s="124"/>
      <c r="XDF55" s="124"/>
      <c r="XDG55" s="124"/>
      <c r="XDH55" s="124"/>
      <c r="XDI55" s="124"/>
      <c r="XDJ55" s="124"/>
      <c r="XDK55" s="124"/>
      <c r="XDL55" s="124"/>
      <c r="XDM55" s="124"/>
      <c r="XDN55" s="124"/>
      <c r="XDO55" s="124"/>
      <c r="XDP55" s="124"/>
      <c r="XDQ55" s="124"/>
      <c r="XDR55" s="124"/>
      <c r="XDS55" s="124"/>
      <c r="XDT55" s="124"/>
      <c r="XDU55" s="124"/>
      <c r="XDV55" s="124"/>
      <c r="XDW55" s="124"/>
      <c r="XDX55" s="124"/>
      <c r="XDY55" s="124"/>
      <c r="XDZ55" s="124"/>
      <c r="XEA55" s="124"/>
      <c r="XEB55" s="124"/>
      <c r="XEC55" s="124"/>
      <c r="XED55" s="124"/>
      <c r="XEE55" s="124"/>
      <c r="XEF55" s="124"/>
      <c r="XEG55" s="124"/>
      <c r="XEH55" s="124"/>
      <c r="XEI55" s="124"/>
      <c r="XEJ55" s="124"/>
      <c r="XEK55" s="124"/>
      <c r="XEL55" s="124"/>
      <c r="XEM55" s="124"/>
      <c r="XEN55" s="124"/>
      <c r="XEO55" s="124"/>
      <c r="XEP55" s="124"/>
      <c r="XEQ55" s="124"/>
      <c r="XER55" s="124"/>
      <c r="XES55" s="124"/>
      <c r="XET55" s="124"/>
      <c r="XEU55" s="124"/>
      <c r="XEV55" s="124"/>
      <c r="XEW55" s="124"/>
      <c r="XEX55" s="124"/>
      <c r="XEY55" s="124"/>
      <c r="XEZ55" s="124"/>
      <c r="XFA55" s="124"/>
      <c r="XFB55" s="124"/>
      <c r="XFC55" s="124"/>
      <c r="XFD55" s="124"/>
    </row>
    <row r="56" spans="1:16384" x14ac:dyDescent="0.3">
      <c r="D56" s="2"/>
      <c r="E56" s="2"/>
      <c r="F56" s="2"/>
      <c r="G56" s="2"/>
      <c r="H56" s="2"/>
      <c r="I56" s="67"/>
      <c r="J56" s="181" t="s">
        <v>21</v>
      </c>
      <c r="K56" s="181"/>
    </row>
    <row r="57" spans="1:16384" x14ac:dyDescent="0.3">
      <c r="A57" s="128" t="s">
        <v>24</v>
      </c>
      <c r="C57" s="22"/>
      <c r="D57" s="23" t="s">
        <v>5</v>
      </c>
      <c r="E57" s="2"/>
      <c r="F57" s="24"/>
      <c r="G57" s="24"/>
      <c r="H57" s="24"/>
      <c r="I57" s="24"/>
      <c r="J57" s="25">
        <v>0.1</v>
      </c>
      <c r="K57" s="25"/>
      <c r="L57" s="25">
        <v>0.1</v>
      </c>
      <c r="M57" s="2">
        <v>0.1</v>
      </c>
      <c r="N57" s="2">
        <v>0.7</v>
      </c>
    </row>
    <row r="58" spans="1:16384" ht="31.2" x14ac:dyDescent="0.3">
      <c r="C58" s="26" t="s">
        <v>0</v>
      </c>
      <c r="D58" s="27" t="s">
        <v>4</v>
      </c>
      <c r="E58" s="28" t="s">
        <v>6</v>
      </c>
      <c r="F58" s="29" t="s">
        <v>7</v>
      </c>
      <c r="G58" s="28" t="s">
        <v>8</v>
      </c>
      <c r="H58" s="28" t="s">
        <v>15</v>
      </c>
      <c r="I58" s="28" t="s">
        <v>16</v>
      </c>
      <c r="J58" s="30" t="s">
        <v>20</v>
      </c>
      <c r="K58" s="30"/>
      <c r="L58" s="30" t="s">
        <v>19</v>
      </c>
      <c r="M58" s="5" t="s">
        <v>17</v>
      </c>
      <c r="N58" s="5" t="s">
        <v>12</v>
      </c>
      <c r="O58" s="5" t="s">
        <v>9</v>
      </c>
      <c r="Q58" s="31" t="s">
        <v>4</v>
      </c>
      <c r="R58" s="26" t="s">
        <v>13</v>
      </c>
      <c r="S58" s="6" t="s">
        <v>10</v>
      </c>
      <c r="T58" s="6" t="s">
        <v>11</v>
      </c>
    </row>
    <row r="59" spans="1:16384" s="128" customFormat="1" x14ac:dyDescent="0.3">
      <c r="A59" s="68">
        <f>C59*C59</f>
        <v>3944196</v>
      </c>
      <c r="C59" s="26">
        <v>1986</v>
      </c>
      <c r="D59" s="27"/>
      <c r="E59" s="28"/>
      <c r="F59" s="29"/>
      <c r="G59" s="28"/>
      <c r="H59" s="28"/>
      <c r="I59" s="28"/>
      <c r="J59" s="30"/>
      <c r="K59" s="30"/>
      <c r="P59" s="5"/>
      <c r="Q59" s="31"/>
      <c r="R59" s="26"/>
      <c r="S59" s="6"/>
      <c r="T59" s="6"/>
    </row>
    <row r="60" spans="1:16384" x14ac:dyDescent="0.3">
      <c r="A60" s="68">
        <f t="shared" ref="A60:A92" si="1">C60*C60</f>
        <v>3948169</v>
      </c>
      <c r="C60" s="22">
        <v>1987</v>
      </c>
      <c r="D60" s="25"/>
      <c r="E60" s="32"/>
      <c r="F60" s="32"/>
      <c r="G60" s="32"/>
      <c r="H60" s="32"/>
      <c r="I60" s="32"/>
      <c r="J60" s="33"/>
      <c r="K60" s="33"/>
      <c r="L60" s="33"/>
      <c r="O60" s="7"/>
      <c r="Q60" s="34"/>
      <c r="R60" s="22"/>
      <c r="S60" s="35"/>
      <c r="T60" s="35"/>
    </row>
    <row r="61" spans="1:16384" x14ac:dyDescent="0.3">
      <c r="A61" s="68">
        <f t="shared" si="1"/>
        <v>3952144</v>
      </c>
      <c r="C61" s="22">
        <v>1988</v>
      </c>
      <c r="D61" s="25"/>
      <c r="E61" s="32"/>
      <c r="F61" s="32"/>
      <c r="G61" s="32"/>
      <c r="H61" s="32"/>
      <c r="I61" s="32"/>
      <c r="J61" s="33"/>
      <c r="K61" s="33"/>
      <c r="L61" s="33"/>
      <c r="O61" s="7"/>
      <c r="Q61" s="34"/>
      <c r="R61" s="22"/>
      <c r="S61" s="35"/>
      <c r="T61" s="35"/>
    </row>
    <row r="62" spans="1:16384" x14ac:dyDescent="0.3">
      <c r="A62" s="68">
        <f t="shared" si="1"/>
        <v>3956121</v>
      </c>
      <c r="C62" s="22">
        <v>1989</v>
      </c>
      <c r="D62" s="65">
        <v>886</v>
      </c>
      <c r="E62" s="32"/>
      <c r="F62" s="32">
        <v>1.663</v>
      </c>
      <c r="G62" s="32"/>
      <c r="H62" s="32"/>
      <c r="I62" s="32"/>
      <c r="J62" s="33"/>
      <c r="K62" s="33"/>
      <c r="L62" s="33"/>
      <c r="O62" s="7"/>
      <c r="Q62" s="1">
        <f>D62</f>
        <v>886</v>
      </c>
      <c r="R62" s="22"/>
      <c r="S62" s="35"/>
      <c r="T62" s="35"/>
    </row>
    <row r="63" spans="1:16384" x14ac:dyDescent="0.3">
      <c r="A63" s="68">
        <f t="shared" si="1"/>
        <v>3960100</v>
      </c>
      <c r="C63" s="22">
        <v>1990</v>
      </c>
      <c r="D63" s="65">
        <v>648.1</v>
      </c>
      <c r="E63" s="32"/>
      <c r="F63" s="32">
        <v>3.5409999999999999</v>
      </c>
      <c r="G63" s="32"/>
      <c r="H63" s="32"/>
      <c r="I63" s="32"/>
      <c r="J63" s="33"/>
      <c r="K63" s="33"/>
      <c r="L63" s="33"/>
      <c r="O63" s="7"/>
      <c r="Q63" s="1">
        <f t="shared" ref="Q63:Q91" si="2">D63</f>
        <v>648.1</v>
      </c>
      <c r="R63" s="22"/>
      <c r="S63" s="35"/>
      <c r="T63" s="35"/>
    </row>
    <row r="64" spans="1:16384" x14ac:dyDescent="0.3">
      <c r="A64" s="68">
        <f t="shared" si="1"/>
        <v>3964081</v>
      </c>
      <c r="C64" s="22">
        <v>1991</v>
      </c>
      <c r="D64" s="65">
        <v>612.1</v>
      </c>
      <c r="E64" s="32"/>
      <c r="F64" s="32">
        <v>3.9529999999999998</v>
      </c>
      <c r="G64" s="32"/>
      <c r="H64" s="32"/>
      <c r="I64" s="32"/>
      <c r="J64" s="33"/>
      <c r="K64" s="33"/>
      <c r="L64" s="33"/>
      <c r="O64" s="7"/>
      <c r="Q64" s="1">
        <f t="shared" si="2"/>
        <v>612.1</v>
      </c>
      <c r="R64" s="22"/>
      <c r="S64" s="36"/>
      <c r="T64" s="36"/>
    </row>
    <row r="65" spans="1:20" x14ac:dyDescent="0.3">
      <c r="A65" s="68">
        <f t="shared" si="1"/>
        <v>3968064</v>
      </c>
      <c r="C65" s="22">
        <v>1992</v>
      </c>
      <c r="D65" s="65">
        <v>557.20000000000005</v>
      </c>
      <c r="E65" s="32"/>
      <c r="F65" s="32">
        <v>5.0819999999999999</v>
      </c>
      <c r="G65" s="32"/>
      <c r="H65" s="32"/>
      <c r="I65" s="32"/>
      <c r="J65" s="33"/>
      <c r="K65" s="33"/>
      <c r="L65" s="33"/>
      <c r="O65" s="7"/>
      <c r="Q65" s="1">
        <f t="shared" si="2"/>
        <v>557.20000000000005</v>
      </c>
      <c r="R65" s="22"/>
      <c r="S65" s="36"/>
      <c r="T65" s="36"/>
    </row>
    <row r="66" spans="1:20" x14ac:dyDescent="0.3">
      <c r="A66" s="68">
        <f t="shared" si="1"/>
        <v>3972049</v>
      </c>
      <c r="C66" s="22">
        <v>1993</v>
      </c>
      <c r="D66" s="65">
        <v>671.7</v>
      </c>
      <c r="E66" s="32"/>
      <c r="F66" s="32">
        <v>2.3380000000000001</v>
      </c>
      <c r="G66" s="32"/>
      <c r="H66" s="32"/>
      <c r="I66" s="32"/>
      <c r="J66" s="33"/>
      <c r="K66" s="33"/>
      <c r="L66" s="33"/>
      <c r="O66" s="7"/>
      <c r="Q66" s="1">
        <f t="shared" si="2"/>
        <v>671.7</v>
      </c>
      <c r="R66" s="22">
        <f>AVERAGE(Q62:Q66)</f>
        <v>675.01999999999987</v>
      </c>
      <c r="S66" s="36"/>
      <c r="T66" s="36"/>
    </row>
    <row r="67" spans="1:20" x14ac:dyDescent="0.3">
      <c r="A67" s="68">
        <f t="shared" si="1"/>
        <v>3976036</v>
      </c>
      <c r="C67" s="22">
        <v>1994</v>
      </c>
      <c r="D67" s="65">
        <v>824.8</v>
      </c>
      <c r="E67" s="32"/>
      <c r="F67" s="32">
        <v>5.6440000000000001</v>
      </c>
      <c r="G67" s="32"/>
      <c r="H67" s="32"/>
      <c r="I67" s="8">
        <v>1.41</v>
      </c>
      <c r="J67" s="33"/>
      <c r="K67" s="33"/>
      <c r="L67" s="33">
        <f>LN(I67)</f>
        <v>0.34358970439007686</v>
      </c>
      <c r="O67" s="7"/>
      <c r="Q67" s="1">
        <f t="shared" si="2"/>
        <v>824.8</v>
      </c>
      <c r="R67" s="22">
        <f t="shared" ref="R67:R87" si="3">AVERAGE(Q63:Q67)</f>
        <v>662.78000000000009</v>
      </c>
      <c r="S67" s="36"/>
      <c r="T67" s="36"/>
    </row>
    <row r="68" spans="1:20" x14ac:dyDescent="0.3">
      <c r="A68" s="68">
        <f t="shared" si="1"/>
        <v>3980025</v>
      </c>
      <c r="C68" s="22">
        <v>1995</v>
      </c>
      <c r="D68" s="65">
        <v>813.9</v>
      </c>
      <c r="E68" s="32"/>
      <c r="F68" s="32">
        <v>3.4969999999999999</v>
      </c>
      <c r="G68" s="32"/>
      <c r="H68" s="8"/>
      <c r="I68" s="8">
        <v>1.38</v>
      </c>
      <c r="J68" s="33"/>
      <c r="K68" s="33"/>
      <c r="L68" s="33">
        <f t="shared" ref="L68:L91" si="4">LN(I68)</f>
        <v>0.32208349916911322</v>
      </c>
      <c r="O68" s="7"/>
      <c r="Q68" s="1">
        <f t="shared" si="2"/>
        <v>813.9</v>
      </c>
      <c r="R68" s="22">
        <f t="shared" si="3"/>
        <v>695.94</v>
      </c>
      <c r="S68" s="36"/>
      <c r="T68" s="36"/>
    </row>
    <row r="69" spans="1:20" x14ac:dyDescent="0.3">
      <c r="A69" s="68">
        <f t="shared" si="1"/>
        <v>3984016</v>
      </c>
      <c r="C69" s="22">
        <v>1996</v>
      </c>
      <c r="D69" s="65">
        <v>812.1</v>
      </c>
      <c r="E69" s="32"/>
      <c r="F69" s="32">
        <v>3.3460000000000001</v>
      </c>
      <c r="G69" s="32"/>
      <c r="H69" s="8"/>
      <c r="I69" s="8">
        <v>1.01</v>
      </c>
      <c r="J69" s="33"/>
      <c r="K69" s="33"/>
      <c r="L69" s="33">
        <f t="shared" si="4"/>
        <v>9.950330853168092E-3</v>
      </c>
      <c r="O69" s="7"/>
      <c r="Q69" s="1">
        <f t="shared" si="2"/>
        <v>812.1</v>
      </c>
      <c r="R69" s="22">
        <f t="shared" si="3"/>
        <v>735.93999999999994</v>
      </c>
      <c r="S69" s="36"/>
      <c r="T69" s="36"/>
    </row>
    <row r="70" spans="1:20" x14ac:dyDescent="0.3">
      <c r="A70" s="68">
        <f t="shared" si="1"/>
        <v>3988009</v>
      </c>
      <c r="C70" s="22">
        <v>1997</v>
      </c>
      <c r="D70" s="65">
        <v>894.1</v>
      </c>
      <c r="E70" s="32"/>
      <c r="F70" s="32">
        <v>3.97</v>
      </c>
      <c r="G70" s="32"/>
      <c r="H70" s="8"/>
      <c r="I70" s="8">
        <v>1.1599999999999999</v>
      </c>
      <c r="J70" s="33"/>
      <c r="K70" s="33"/>
      <c r="L70" s="33">
        <f t="shared" si="4"/>
        <v>0.14842000511827322</v>
      </c>
      <c r="O70" s="7"/>
      <c r="Q70" s="1">
        <f t="shared" si="2"/>
        <v>894.1</v>
      </c>
      <c r="R70" s="22">
        <f t="shared" si="3"/>
        <v>803.31999999999994</v>
      </c>
      <c r="S70" s="36"/>
      <c r="T70" s="36"/>
    </row>
    <row r="71" spans="1:20" x14ac:dyDescent="0.3">
      <c r="A71" s="68">
        <f t="shared" si="1"/>
        <v>3992004</v>
      </c>
      <c r="C71" s="22">
        <v>1998</v>
      </c>
      <c r="D71" s="65">
        <v>862.4</v>
      </c>
      <c r="E71" s="32"/>
      <c r="F71" s="32">
        <v>1.78</v>
      </c>
      <c r="G71" s="32"/>
      <c r="H71" s="8"/>
      <c r="I71" s="8">
        <v>1.07</v>
      </c>
      <c r="J71" s="33"/>
      <c r="K71" s="33"/>
      <c r="L71" s="33">
        <f t="shared" si="4"/>
        <v>6.7658648473814864E-2</v>
      </c>
      <c r="O71" s="7"/>
      <c r="Q71" s="1">
        <f t="shared" si="2"/>
        <v>862.4</v>
      </c>
      <c r="R71" s="22">
        <f t="shared" si="3"/>
        <v>841.45999999999981</v>
      </c>
      <c r="S71" s="36"/>
      <c r="T71" s="36"/>
    </row>
    <row r="72" spans="1:20" x14ac:dyDescent="0.3">
      <c r="A72" s="68">
        <f t="shared" si="1"/>
        <v>3996001</v>
      </c>
      <c r="C72" s="22">
        <v>1999</v>
      </c>
      <c r="D72" s="65">
        <v>572.6</v>
      </c>
      <c r="E72" s="32"/>
      <c r="F72" s="32">
        <v>3.4929999999999999</v>
      </c>
      <c r="G72" s="32"/>
      <c r="H72" s="8"/>
      <c r="I72" s="8">
        <v>0.67</v>
      </c>
      <c r="J72" s="33"/>
      <c r="K72" s="33"/>
      <c r="L72" s="33">
        <f t="shared" si="4"/>
        <v>-0.40047756659712525</v>
      </c>
      <c r="O72" s="7"/>
      <c r="Q72" s="1">
        <f t="shared" si="2"/>
        <v>572.6</v>
      </c>
      <c r="R72" s="22">
        <f t="shared" si="3"/>
        <v>791.02</v>
      </c>
      <c r="S72" s="36"/>
      <c r="T72" s="36"/>
    </row>
    <row r="73" spans="1:20" x14ac:dyDescent="0.3">
      <c r="A73" s="68">
        <f t="shared" si="1"/>
        <v>4000000</v>
      </c>
      <c r="C73" s="22">
        <v>2000</v>
      </c>
      <c r="D73" s="65">
        <v>653</v>
      </c>
      <c r="E73" s="32"/>
      <c r="F73" s="32">
        <v>3.0630000000000002</v>
      </c>
      <c r="G73" s="32"/>
      <c r="H73" s="8"/>
      <c r="I73" s="8">
        <v>0.67</v>
      </c>
      <c r="J73" s="33"/>
      <c r="K73" s="33"/>
      <c r="L73" s="33">
        <f t="shared" si="4"/>
        <v>-0.40047756659712525</v>
      </c>
      <c r="O73" s="7"/>
      <c r="Q73" s="1">
        <f t="shared" si="2"/>
        <v>653</v>
      </c>
      <c r="R73" s="22">
        <f t="shared" si="3"/>
        <v>758.83999999999992</v>
      </c>
      <c r="S73" s="36"/>
      <c r="T73" s="36"/>
    </row>
    <row r="74" spans="1:20" x14ac:dyDescent="0.3">
      <c r="A74" s="68">
        <f t="shared" si="1"/>
        <v>4004001</v>
      </c>
      <c r="C74" s="22">
        <v>2001</v>
      </c>
      <c r="D74" s="65">
        <v>310.39999999999998</v>
      </c>
      <c r="E74" s="32"/>
      <c r="F74" s="32">
        <v>1.2350000000000001</v>
      </c>
      <c r="G74" s="32"/>
      <c r="H74" s="8"/>
      <c r="I74" s="8">
        <v>0.44</v>
      </c>
      <c r="J74" s="33"/>
      <c r="K74" s="33"/>
      <c r="L74" s="33">
        <f t="shared" si="4"/>
        <v>-0.82098055206983023</v>
      </c>
      <c r="O74" s="7"/>
      <c r="Q74" s="1">
        <f t="shared" si="2"/>
        <v>310.39999999999998</v>
      </c>
      <c r="R74" s="22">
        <f t="shared" si="3"/>
        <v>658.5</v>
      </c>
      <c r="S74" s="36"/>
      <c r="T74" s="36"/>
    </row>
    <row r="75" spans="1:20" x14ac:dyDescent="0.3">
      <c r="A75" s="68">
        <f t="shared" si="1"/>
        <v>4008004</v>
      </c>
      <c r="C75" s="22">
        <v>2002</v>
      </c>
      <c r="D75" s="65">
        <v>585</v>
      </c>
      <c r="E75" s="32"/>
      <c r="F75" s="32">
        <v>2.5110000000000001</v>
      </c>
      <c r="G75" s="32"/>
      <c r="H75" s="8"/>
      <c r="I75" s="8">
        <v>0.69</v>
      </c>
      <c r="J75" s="33"/>
      <c r="K75" s="33"/>
      <c r="L75" s="33">
        <f t="shared" si="4"/>
        <v>-0.37106368139083207</v>
      </c>
      <c r="O75" s="7"/>
      <c r="Q75" s="1">
        <f t="shared" si="2"/>
        <v>585</v>
      </c>
      <c r="R75" s="22">
        <f t="shared" si="3"/>
        <v>596.68000000000006</v>
      </c>
      <c r="S75" s="36"/>
      <c r="T75" s="36"/>
    </row>
    <row r="76" spans="1:20" x14ac:dyDescent="0.3">
      <c r="A76" s="68">
        <f t="shared" si="1"/>
        <v>4012009</v>
      </c>
      <c r="C76" s="22">
        <v>2003</v>
      </c>
      <c r="D76" s="65">
        <v>698.2</v>
      </c>
      <c r="E76" s="32"/>
      <c r="F76" s="32">
        <v>2.8290000000000002</v>
      </c>
      <c r="G76" s="32"/>
      <c r="H76" s="8"/>
      <c r="I76" s="8">
        <v>1.07</v>
      </c>
      <c r="J76" s="33"/>
      <c r="K76" s="33"/>
      <c r="L76" s="33">
        <f t="shared" si="4"/>
        <v>6.7658648473814864E-2</v>
      </c>
      <c r="O76" s="7"/>
      <c r="Q76" s="1">
        <f t="shared" si="2"/>
        <v>698.2</v>
      </c>
      <c r="R76" s="22">
        <f t="shared" si="3"/>
        <v>563.83999999999992</v>
      </c>
      <c r="S76" s="36"/>
      <c r="T76" s="36"/>
    </row>
    <row r="77" spans="1:20" x14ac:dyDescent="0.3">
      <c r="A77" s="68">
        <f t="shared" si="1"/>
        <v>4016016</v>
      </c>
      <c r="C77" s="22">
        <v>2004</v>
      </c>
      <c r="D77" s="65">
        <v>873.5</v>
      </c>
      <c r="E77" s="32"/>
      <c r="F77" s="32">
        <v>2.72</v>
      </c>
      <c r="G77" s="32"/>
      <c r="H77" s="8">
        <v>0.94</v>
      </c>
      <c r="I77" s="8">
        <v>1.17</v>
      </c>
      <c r="J77" s="33">
        <f>LN(H77)</f>
        <v>-6.1875403718087529E-2</v>
      </c>
      <c r="K77" s="33"/>
      <c r="L77" s="33">
        <f t="shared" si="4"/>
        <v>0.15700374880966469</v>
      </c>
      <c r="O77" s="7"/>
      <c r="Q77" s="1">
        <f t="shared" si="2"/>
        <v>873.5</v>
      </c>
      <c r="R77" s="22">
        <f t="shared" si="3"/>
        <v>624.0200000000001</v>
      </c>
      <c r="S77" s="36"/>
      <c r="T77" s="36"/>
    </row>
    <row r="78" spans="1:20" ht="16.2" thickBot="1" x14ac:dyDescent="0.35">
      <c r="A78" s="68">
        <f t="shared" si="1"/>
        <v>4020025</v>
      </c>
      <c r="C78" s="22">
        <v>2005</v>
      </c>
      <c r="D78" s="65">
        <v>1145.5999999999999</v>
      </c>
      <c r="E78" s="32">
        <v>4.2</v>
      </c>
      <c r="F78" s="32">
        <v>1.194</v>
      </c>
      <c r="G78" s="66">
        <v>2.899</v>
      </c>
      <c r="H78" s="8">
        <v>0.87</v>
      </c>
      <c r="I78" s="8">
        <v>1.49</v>
      </c>
      <c r="J78" s="33">
        <f>LN(H78)</f>
        <v>-0.13926206733350766</v>
      </c>
      <c r="K78" s="33"/>
      <c r="L78" s="33">
        <f t="shared" si="4"/>
        <v>0.39877611995736778</v>
      </c>
      <c r="M78" s="3">
        <f t="shared" ref="M78:M91" si="5">LN(E78)</f>
        <v>1.4350845252893227</v>
      </c>
      <c r="N78" s="3">
        <f t="shared" ref="N78:N91" si="6">LN(G78)</f>
        <v>1.0643658499395185</v>
      </c>
      <c r="O78" s="7"/>
      <c r="Q78" s="1">
        <f t="shared" si="2"/>
        <v>1145.5999999999999</v>
      </c>
      <c r="R78" s="22">
        <f t="shared" si="3"/>
        <v>722.54</v>
      </c>
      <c r="S78" s="36"/>
      <c r="T78" s="36"/>
    </row>
    <row r="79" spans="1:20" ht="16.2" thickBot="1" x14ac:dyDescent="0.35">
      <c r="A79" s="68">
        <f>C79*C79</f>
        <v>4024036</v>
      </c>
      <c r="C79" s="22">
        <v>2006</v>
      </c>
      <c r="D79" s="65">
        <v>417.9</v>
      </c>
      <c r="E79" s="32">
        <f>E28</f>
        <v>2.0449999999999999</v>
      </c>
      <c r="F79" s="2">
        <v>5.41</v>
      </c>
      <c r="G79" s="66">
        <f>G28</f>
        <v>5.8310000000000004</v>
      </c>
      <c r="H79" s="8">
        <v>1.03</v>
      </c>
      <c r="I79" s="8">
        <v>0.7</v>
      </c>
      <c r="J79" s="33">
        <f t="shared" ref="J79:J89" si="7">LN(H79)</f>
        <v>2.9558802241544429E-2</v>
      </c>
      <c r="K79" s="33"/>
      <c r="L79" s="33">
        <f t="shared" si="4"/>
        <v>-0.35667494393873245</v>
      </c>
      <c r="M79" s="3">
        <f t="shared" si="5"/>
        <v>0.71539778949476507</v>
      </c>
      <c r="N79" s="3">
        <f t="shared" si="6"/>
        <v>1.763188512240019</v>
      </c>
      <c r="O79" s="7"/>
      <c r="Q79" s="1">
        <f t="shared" si="2"/>
        <v>417.9</v>
      </c>
      <c r="R79" s="190">
        <f t="shared" si="3"/>
        <v>744.04</v>
      </c>
      <c r="S79" s="189">
        <f t="shared" ref="S79:S91" si="8">J28</f>
        <v>471</v>
      </c>
      <c r="T79" s="36"/>
    </row>
    <row r="80" spans="1:20" ht="16.8" thickTop="1" thickBot="1" x14ac:dyDescent="0.35">
      <c r="A80" s="68">
        <f t="shared" si="1"/>
        <v>4028049</v>
      </c>
      <c r="C80" s="22">
        <v>2007</v>
      </c>
      <c r="D80" s="65">
        <v>765.3</v>
      </c>
      <c r="E80" s="2">
        <f>E29</f>
        <v>1.65</v>
      </c>
      <c r="F80" s="183">
        <f>F29</f>
        <v>3.8330000000000002</v>
      </c>
      <c r="G80" s="2">
        <f>G29</f>
        <v>4.7110000000000003</v>
      </c>
      <c r="H80" s="2">
        <f>H29</f>
        <v>0.87</v>
      </c>
      <c r="I80" s="2">
        <f>I29</f>
        <v>1</v>
      </c>
      <c r="J80" s="33">
        <f t="shared" si="7"/>
        <v>-0.13926206733350766</v>
      </c>
      <c r="K80" s="33"/>
      <c r="L80" s="33">
        <f t="shared" si="4"/>
        <v>0</v>
      </c>
      <c r="M80" s="3">
        <f t="shared" si="5"/>
        <v>0.50077528791248915</v>
      </c>
      <c r="N80" s="3">
        <f t="shared" si="6"/>
        <v>1.549900199717904</v>
      </c>
      <c r="O80" s="7"/>
      <c r="Q80" s="1">
        <f t="shared" si="2"/>
        <v>765.3</v>
      </c>
      <c r="R80" s="190">
        <f t="shared" si="3"/>
        <v>780.1</v>
      </c>
      <c r="S80" s="189">
        <f t="shared" si="8"/>
        <v>842</v>
      </c>
      <c r="T80" s="36"/>
    </row>
    <row r="81" spans="1:32" ht="16.8" thickTop="1" thickBot="1" x14ac:dyDescent="0.35">
      <c r="A81" s="68">
        <f t="shared" si="1"/>
        <v>4032064</v>
      </c>
      <c r="C81" s="22">
        <v>2008</v>
      </c>
      <c r="D81" s="65">
        <v>507.1</v>
      </c>
      <c r="E81" s="2">
        <f t="shared" ref="E81:E91" si="9">E30</f>
        <v>3.6659999999999999</v>
      </c>
      <c r="F81" s="183">
        <f t="shared" ref="F81:G91" si="10">F30</f>
        <v>2.09</v>
      </c>
      <c r="G81" s="2">
        <f>G30</f>
        <v>2.4630000000000001</v>
      </c>
      <c r="H81" s="2">
        <f>H30</f>
        <v>0.83</v>
      </c>
      <c r="I81" s="2">
        <f>I30</f>
        <v>0.84</v>
      </c>
      <c r="J81" s="33">
        <f t="shared" si="7"/>
        <v>-0.18632957819149348</v>
      </c>
      <c r="K81" s="33"/>
      <c r="L81" s="33">
        <f t="shared" si="4"/>
        <v>-0.1743533871447778</v>
      </c>
      <c r="M81" s="3">
        <f t="shared" si="5"/>
        <v>1.2991011494175133</v>
      </c>
      <c r="N81" s="3">
        <f t="shared" si="6"/>
        <v>0.90138011913840088</v>
      </c>
      <c r="O81" s="7"/>
      <c r="Q81" s="1">
        <f t="shared" si="2"/>
        <v>507.1</v>
      </c>
      <c r="R81" s="190">
        <f t="shared" si="3"/>
        <v>741.88</v>
      </c>
      <c r="S81" s="189">
        <f t="shared" si="8"/>
        <v>751</v>
      </c>
      <c r="T81" s="36"/>
      <c r="W81" s="129"/>
    </row>
    <row r="82" spans="1:32" ht="16.8" thickTop="1" thickBot="1" x14ac:dyDescent="0.35">
      <c r="A82" s="68">
        <f t="shared" si="1"/>
        <v>4036081</v>
      </c>
      <c r="C82" s="22">
        <v>2009</v>
      </c>
      <c r="D82" s="65">
        <v>400.3</v>
      </c>
      <c r="E82" s="2"/>
      <c r="F82" s="183">
        <f t="shared" si="10"/>
        <v>3.4380000000000002</v>
      </c>
      <c r="G82" s="2"/>
      <c r="H82" s="2">
        <f t="shared" ref="H82:I85" si="11">H31</f>
        <v>0.9</v>
      </c>
      <c r="I82" s="2">
        <f t="shared" si="11"/>
        <v>0.65</v>
      </c>
      <c r="J82" s="33">
        <f t="shared" si="7"/>
        <v>-0.10536051565782628</v>
      </c>
      <c r="K82" s="33"/>
      <c r="L82" s="33">
        <f t="shared" si="4"/>
        <v>-0.43078291609245423</v>
      </c>
      <c r="O82" s="7"/>
      <c r="Q82" s="1">
        <f t="shared" si="2"/>
        <v>400.3</v>
      </c>
      <c r="R82" s="190">
        <f t="shared" si="3"/>
        <v>647.24</v>
      </c>
      <c r="S82" s="189">
        <f t="shared" si="8"/>
        <v>450</v>
      </c>
      <c r="T82" s="36"/>
      <c r="W82" s="129"/>
    </row>
    <row r="83" spans="1:32" ht="16.8" thickTop="1" thickBot="1" x14ac:dyDescent="0.35">
      <c r="A83" s="68">
        <f t="shared" si="1"/>
        <v>4040100</v>
      </c>
      <c r="C83" s="22">
        <v>2010</v>
      </c>
      <c r="D83" s="65">
        <v>715.5</v>
      </c>
      <c r="E83" s="2"/>
      <c r="F83" s="183">
        <f t="shared" si="10"/>
        <v>4.165</v>
      </c>
      <c r="G83" s="2"/>
      <c r="H83" s="2">
        <f t="shared" si="11"/>
        <v>0.99</v>
      </c>
      <c r="I83" s="2">
        <f t="shared" si="11"/>
        <v>1.1000000000000001</v>
      </c>
      <c r="J83" s="33">
        <f t="shared" si="7"/>
        <v>-1.0050335853501451E-2</v>
      </c>
      <c r="K83" s="33"/>
      <c r="L83" s="33">
        <f t="shared" si="4"/>
        <v>9.5310179804324935E-2</v>
      </c>
      <c r="O83" s="7"/>
      <c r="Q83" s="1">
        <f t="shared" si="2"/>
        <v>715.5</v>
      </c>
      <c r="R83" s="190">
        <f t="shared" si="3"/>
        <v>561.22</v>
      </c>
      <c r="S83" s="189">
        <f t="shared" si="8"/>
        <v>853</v>
      </c>
      <c r="T83" s="36"/>
      <c r="W83" s="129"/>
    </row>
    <row r="84" spans="1:32" ht="16.8" thickTop="1" thickBot="1" x14ac:dyDescent="0.35">
      <c r="A84" s="68">
        <f t="shared" si="1"/>
        <v>4044121</v>
      </c>
      <c r="C84" s="22">
        <v>2011</v>
      </c>
      <c r="D84" s="65">
        <v>867.6</v>
      </c>
      <c r="E84" s="2"/>
      <c r="F84" s="183">
        <f t="shared" si="10"/>
        <v>5.1239999999999997</v>
      </c>
      <c r="G84" s="2"/>
      <c r="H84" s="2">
        <f t="shared" si="11"/>
        <v>1.36</v>
      </c>
      <c r="I84" s="2">
        <f t="shared" si="11"/>
        <v>1.75</v>
      </c>
      <c r="J84" s="33">
        <f t="shared" si="7"/>
        <v>0.30748469974796072</v>
      </c>
      <c r="K84" s="33"/>
      <c r="L84" s="33">
        <f t="shared" si="4"/>
        <v>0.55961578793542266</v>
      </c>
      <c r="O84" s="7"/>
      <c r="Q84" s="1">
        <f t="shared" si="2"/>
        <v>867.6</v>
      </c>
      <c r="R84" s="190">
        <f t="shared" si="3"/>
        <v>651.16</v>
      </c>
      <c r="S84" s="189">
        <f t="shared" si="8"/>
        <v>803</v>
      </c>
      <c r="T84" s="36">
        <f t="shared" ref="T84:T91" si="12">S84-Q84</f>
        <v>-64.600000000000023</v>
      </c>
      <c r="W84" s="129"/>
      <c r="AD84" s="46"/>
      <c r="AE84" s="46"/>
      <c r="AF84" s="46"/>
    </row>
    <row r="85" spans="1:32" ht="16.8" thickTop="1" thickBot="1" x14ac:dyDescent="0.35">
      <c r="A85" s="68">
        <f t="shared" si="1"/>
        <v>4048144</v>
      </c>
      <c r="C85" s="22">
        <v>2012</v>
      </c>
      <c r="D85" s="65">
        <v>686.6</v>
      </c>
      <c r="E85" s="2"/>
      <c r="F85" s="183">
        <f t="shared" si="10"/>
        <v>5.12</v>
      </c>
      <c r="G85" s="2"/>
      <c r="H85" s="2">
        <f t="shared" si="11"/>
        <v>1.26</v>
      </c>
      <c r="I85" s="2">
        <f t="shared" si="11"/>
        <v>1.46</v>
      </c>
      <c r="J85" s="33">
        <f t="shared" si="7"/>
        <v>0.23111172096338664</v>
      </c>
      <c r="K85" s="33"/>
      <c r="L85" s="33">
        <f t="shared" si="4"/>
        <v>0.37843643572024505</v>
      </c>
      <c r="O85" s="7"/>
      <c r="Q85" s="1">
        <f t="shared" si="2"/>
        <v>686.6</v>
      </c>
      <c r="R85" s="190">
        <f t="shared" si="3"/>
        <v>635.41999999999996</v>
      </c>
      <c r="S85" s="189">
        <f t="shared" si="8"/>
        <v>964</v>
      </c>
      <c r="T85" s="36">
        <f t="shared" si="12"/>
        <v>277.39999999999998</v>
      </c>
      <c r="W85" s="129"/>
      <c r="AD85" s="46"/>
      <c r="AE85" s="46"/>
      <c r="AF85" s="46"/>
    </row>
    <row r="86" spans="1:32" ht="16.8" thickTop="1" thickBot="1" x14ac:dyDescent="0.35">
      <c r="A86" s="68">
        <f t="shared" si="1"/>
        <v>4052169</v>
      </c>
      <c r="C86" s="22">
        <v>2013</v>
      </c>
      <c r="D86" s="65">
        <v>608.4</v>
      </c>
      <c r="E86" s="2"/>
      <c r="F86" s="183">
        <f t="shared" si="10"/>
        <v>3.024</v>
      </c>
      <c r="G86" s="2"/>
      <c r="H86" s="2"/>
      <c r="I86" s="2">
        <f t="shared" ref="I86:I91" si="13">I35</f>
        <v>1.23</v>
      </c>
      <c r="J86" s="33"/>
      <c r="K86" s="33"/>
      <c r="L86" s="33">
        <f t="shared" si="4"/>
        <v>0.20701416938432612</v>
      </c>
      <c r="O86" s="7"/>
      <c r="Q86" s="1">
        <f t="shared" si="2"/>
        <v>608.4</v>
      </c>
      <c r="R86" s="190">
        <f t="shared" si="3"/>
        <v>655.68000000000006</v>
      </c>
      <c r="S86" s="189">
        <f t="shared" si="8"/>
        <v>871</v>
      </c>
      <c r="T86" s="36">
        <f t="shared" si="12"/>
        <v>262.60000000000002</v>
      </c>
      <c r="AD86" s="46"/>
      <c r="AE86" s="46"/>
      <c r="AF86" s="46"/>
    </row>
    <row r="87" spans="1:32" ht="16.8" thickTop="1" thickBot="1" x14ac:dyDescent="0.35">
      <c r="A87" s="68">
        <f t="shared" si="1"/>
        <v>4056196</v>
      </c>
      <c r="C87" s="22">
        <v>2014</v>
      </c>
      <c r="D87" s="65">
        <v>731.2</v>
      </c>
      <c r="E87" s="2">
        <f t="shared" si="9"/>
        <v>3.399</v>
      </c>
      <c r="F87" s="183">
        <f t="shared" si="10"/>
        <v>4.7439999999999998</v>
      </c>
      <c r="G87" s="183">
        <f>G36</f>
        <v>5.3540000000000001</v>
      </c>
      <c r="H87" s="2">
        <f>H36</f>
        <v>1.08</v>
      </c>
      <c r="I87" s="2">
        <f t="shared" si="13"/>
        <v>0.94</v>
      </c>
      <c r="J87" s="33">
        <f t="shared" si="7"/>
        <v>7.6961041136128394E-2</v>
      </c>
      <c r="K87" s="33"/>
      <c r="L87" s="33">
        <f t="shared" si="4"/>
        <v>-6.1875403718087529E-2</v>
      </c>
      <c r="M87" s="3">
        <f t="shared" si="5"/>
        <v>1.2234812707139791</v>
      </c>
      <c r="N87" s="3">
        <f t="shared" si="6"/>
        <v>1.6778439450981608</v>
      </c>
      <c r="O87" s="7"/>
      <c r="Q87" s="1">
        <f t="shared" si="2"/>
        <v>731.2</v>
      </c>
      <c r="R87" s="190">
        <f t="shared" si="3"/>
        <v>721.86</v>
      </c>
      <c r="S87" s="189">
        <f t="shared" si="8"/>
        <v>616</v>
      </c>
      <c r="T87" s="36">
        <f t="shared" si="12"/>
        <v>-115.20000000000005</v>
      </c>
      <c r="V87" s="46"/>
      <c r="W87" s="130"/>
      <c r="X87" s="131"/>
      <c r="Y87" s="131"/>
      <c r="Z87" s="131"/>
      <c r="AA87" s="132"/>
      <c r="AB87" s="130"/>
      <c r="AC87" s="132"/>
      <c r="AD87" s="133"/>
      <c r="AE87" s="46"/>
      <c r="AF87" s="46"/>
    </row>
    <row r="88" spans="1:32" ht="16.8" thickTop="1" thickBot="1" x14ac:dyDescent="0.35">
      <c r="A88" s="68">
        <f t="shared" si="1"/>
        <v>4060225</v>
      </c>
      <c r="C88" s="22">
        <v>2015</v>
      </c>
      <c r="D88" s="65">
        <v>593.1</v>
      </c>
      <c r="E88" s="2">
        <f t="shared" si="9"/>
        <v>1.7829999999999999</v>
      </c>
      <c r="F88" s="183" t="str">
        <f t="shared" si="10"/>
        <v>-</v>
      </c>
      <c r="G88" s="183">
        <f t="shared" si="10"/>
        <v>6.7240000000000002</v>
      </c>
      <c r="H88" s="2">
        <f>H37</f>
        <v>0.92</v>
      </c>
      <c r="I88" s="2">
        <f t="shared" si="13"/>
        <v>0.57999999999999996</v>
      </c>
      <c r="J88" s="33">
        <f t="shared" si="7"/>
        <v>-8.3381608939051013E-2</v>
      </c>
      <c r="K88" s="33"/>
      <c r="L88" s="33">
        <f t="shared" si="4"/>
        <v>-0.54472717544167215</v>
      </c>
      <c r="M88" s="3">
        <f t="shared" si="5"/>
        <v>0.57829733888100332</v>
      </c>
      <c r="N88" s="3">
        <f t="shared" si="6"/>
        <v>1.9056832155463692</v>
      </c>
      <c r="O88" s="7"/>
      <c r="Q88" s="1">
        <f t="shared" si="2"/>
        <v>593.1</v>
      </c>
      <c r="R88" s="22">
        <f>AVERAGE(Q84:Q88)</f>
        <v>697.38</v>
      </c>
      <c r="S88" s="189">
        <f t="shared" si="8"/>
        <v>769</v>
      </c>
      <c r="T88" s="36">
        <f t="shared" si="12"/>
        <v>175.89999999999998</v>
      </c>
      <c r="V88" s="46"/>
      <c r="W88" s="130"/>
      <c r="X88" s="131"/>
      <c r="Y88" s="131"/>
      <c r="Z88" s="131"/>
      <c r="AA88" s="132"/>
      <c r="AB88" s="130"/>
      <c r="AC88" s="132"/>
      <c r="AD88" s="133"/>
      <c r="AE88" s="46"/>
      <c r="AF88" s="46"/>
    </row>
    <row r="89" spans="1:32" ht="16.8" thickTop="1" thickBot="1" x14ac:dyDescent="0.35">
      <c r="A89" s="68">
        <f t="shared" si="1"/>
        <v>4064256</v>
      </c>
      <c r="C89" s="22">
        <v>2016</v>
      </c>
      <c r="D89" s="65">
        <v>755.8</v>
      </c>
      <c r="E89" s="2">
        <f t="shared" si="9"/>
        <v>2.411</v>
      </c>
      <c r="F89" s="183" t="str">
        <f t="shared" si="10"/>
        <v>-</v>
      </c>
      <c r="G89" s="183">
        <f t="shared" si="10"/>
        <v>2.798</v>
      </c>
      <c r="H89" s="2">
        <f>H38</f>
        <v>1.1499999999999999</v>
      </c>
      <c r="I89" s="2">
        <f t="shared" si="13"/>
        <v>1.05</v>
      </c>
      <c r="J89" s="33">
        <f t="shared" si="7"/>
        <v>0.13976194237515863</v>
      </c>
      <c r="K89" s="33"/>
      <c r="L89" s="33">
        <f t="shared" si="4"/>
        <v>4.8790164169432049E-2</v>
      </c>
      <c r="M89" s="3">
        <f t="shared" si="5"/>
        <v>0.88004159919903402</v>
      </c>
      <c r="N89" s="3">
        <f t="shared" si="6"/>
        <v>1.0289048762432895</v>
      </c>
      <c r="O89" s="7"/>
      <c r="Q89" s="1">
        <f t="shared" si="2"/>
        <v>755.8</v>
      </c>
      <c r="R89" s="198">
        <f>AVERAGE(Q85:Q89)</f>
        <v>675.0200000000001</v>
      </c>
      <c r="S89" s="189">
        <f t="shared" si="8"/>
        <v>796</v>
      </c>
      <c r="T89" s="36">
        <f t="shared" si="12"/>
        <v>40.200000000000045</v>
      </c>
      <c r="V89" s="46"/>
      <c r="W89" s="130"/>
      <c r="X89" s="131"/>
      <c r="Y89" s="131"/>
      <c r="Z89" s="131"/>
      <c r="AA89" s="132"/>
      <c r="AB89" s="130"/>
      <c r="AC89" s="132"/>
      <c r="AD89" s="133"/>
      <c r="AE89" s="46"/>
      <c r="AF89" s="46"/>
    </row>
    <row r="90" spans="1:32" ht="16.8" thickTop="1" thickBot="1" x14ac:dyDescent="0.35">
      <c r="A90" s="68">
        <f t="shared" si="1"/>
        <v>4068289</v>
      </c>
      <c r="C90" s="22">
        <v>2017</v>
      </c>
      <c r="D90" s="65">
        <v>380.1</v>
      </c>
      <c r="E90" s="2">
        <f t="shared" si="9"/>
        <v>0.46800000000000003</v>
      </c>
      <c r="F90" s="183" t="str">
        <f t="shared" si="10"/>
        <v>-</v>
      </c>
      <c r="G90" s="183">
        <f t="shared" si="10"/>
        <v>1.784</v>
      </c>
      <c r="H90" s="183">
        <f>H39</f>
        <v>0.91</v>
      </c>
      <c r="I90" s="183">
        <f t="shared" si="13"/>
        <v>0.68</v>
      </c>
      <c r="J90" s="33">
        <f>LN(H90)</f>
        <v>-9.431067947124129E-2</v>
      </c>
      <c r="K90" s="33"/>
      <c r="L90" s="33">
        <f t="shared" si="4"/>
        <v>-0.38566248081198462</v>
      </c>
      <c r="M90" s="3">
        <f t="shared" si="5"/>
        <v>-0.75928698306449027</v>
      </c>
      <c r="N90" s="3">
        <f t="shared" si="6"/>
        <v>0.57885803415781767</v>
      </c>
      <c r="O90" s="7"/>
      <c r="Q90" s="1">
        <f t="shared" si="2"/>
        <v>380.1</v>
      </c>
      <c r="R90" s="198">
        <f>AVERAGE(Q86:Q90)</f>
        <v>613.72</v>
      </c>
      <c r="S90" s="189">
        <f t="shared" si="8"/>
        <v>495</v>
      </c>
      <c r="T90" s="36">
        <f t="shared" si="12"/>
        <v>114.89999999999998</v>
      </c>
      <c r="V90" s="46"/>
      <c r="W90" s="130"/>
      <c r="X90" s="131"/>
      <c r="Y90" s="131"/>
      <c r="Z90" s="131"/>
      <c r="AA90" s="132"/>
      <c r="AB90" s="130"/>
      <c r="AC90" s="132"/>
      <c r="AD90" s="133"/>
      <c r="AE90" s="46"/>
      <c r="AF90" s="46"/>
    </row>
    <row r="91" spans="1:32" ht="16.8" thickTop="1" thickBot="1" x14ac:dyDescent="0.35">
      <c r="A91" s="68">
        <f t="shared" si="1"/>
        <v>4072324</v>
      </c>
      <c r="C91" s="22">
        <v>2018</v>
      </c>
      <c r="D91" s="25">
        <v>321.39999999999998</v>
      </c>
      <c r="E91" s="2">
        <f t="shared" si="9"/>
        <v>1.607</v>
      </c>
      <c r="F91" s="183">
        <f t="shared" si="10"/>
        <v>3.55</v>
      </c>
      <c r="G91" s="183">
        <f t="shared" si="10"/>
        <v>6.4249999999999998</v>
      </c>
      <c r="H91" s="25">
        <f>H40</f>
        <v>0.94</v>
      </c>
      <c r="I91" s="25">
        <f t="shared" si="13"/>
        <v>0.78</v>
      </c>
      <c r="J91" s="33">
        <f>LN(H91)</f>
        <v>-6.1875403718087529E-2</v>
      </c>
      <c r="K91" s="33"/>
      <c r="L91" s="33">
        <f t="shared" si="4"/>
        <v>-0.24846135929849961</v>
      </c>
      <c r="M91" s="3">
        <f t="shared" si="5"/>
        <v>0.47436908675537554</v>
      </c>
      <c r="N91" s="3">
        <f t="shared" si="6"/>
        <v>1.8601966307812834</v>
      </c>
      <c r="O91" s="7"/>
      <c r="Q91" s="1">
        <f t="shared" si="2"/>
        <v>321.39999999999998</v>
      </c>
      <c r="R91" s="191">
        <f>AVERAGE(Q87:Q91)</f>
        <v>556.32000000000005</v>
      </c>
      <c r="S91" s="189">
        <f t="shared" si="8"/>
        <v>299</v>
      </c>
      <c r="T91" s="36">
        <f t="shared" si="12"/>
        <v>-22.399999999999977</v>
      </c>
      <c r="V91" s="46"/>
      <c r="W91" s="130"/>
      <c r="X91" s="131"/>
      <c r="Y91" s="131"/>
      <c r="Z91" s="131"/>
      <c r="AA91" s="132"/>
      <c r="AB91" s="130"/>
      <c r="AC91" s="132"/>
      <c r="AD91" s="133"/>
      <c r="AE91" s="46"/>
      <c r="AF91" s="46"/>
    </row>
    <row r="92" spans="1:32" ht="16.2" thickTop="1" x14ac:dyDescent="0.3">
      <c r="A92" s="68">
        <f t="shared" si="1"/>
        <v>4076361</v>
      </c>
      <c r="C92" s="22">
        <v>2019</v>
      </c>
      <c r="D92" s="25"/>
      <c r="E92" s="32"/>
      <c r="F92" s="37"/>
      <c r="G92" s="32"/>
      <c r="H92" s="32"/>
      <c r="I92" s="32"/>
      <c r="J92" s="33"/>
      <c r="K92" s="33"/>
      <c r="L92" s="33"/>
      <c r="N92" s="9"/>
      <c r="O92" s="7"/>
      <c r="Q92" s="34"/>
      <c r="R92" s="190"/>
      <c r="S92" s="36"/>
      <c r="T92" s="36"/>
      <c r="V92" s="46"/>
      <c r="W92" s="130"/>
      <c r="X92" s="131"/>
      <c r="Y92" s="131"/>
      <c r="Z92" s="131"/>
      <c r="AA92" s="132"/>
      <c r="AB92" s="130"/>
      <c r="AC92" s="132"/>
      <c r="AD92" s="133"/>
      <c r="AE92" s="46"/>
      <c r="AF92" s="46"/>
    </row>
    <row r="93" spans="1:32" x14ac:dyDescent="0.3">
      <c r="C93" s="22"/>
      <c r="D93" s="184"/>
      <c r="E93" s="33"/>
      <c r="F93" s="185"/>
      <c r="G93" s="33"/>
      <c r="H93" s="33"/>
      <c r="I93" s="33"/>
      <c r="J93" s="33"/>
      <c r="K93" s="33"/>
      <c r="L93" s="33"/>
      <c r="N93" s="9"/>
      <c r="O93" s="7"/>
      <c r="Q93" s="34"/>
      <c r="R93" s="22"/>
      <c r="S93" s="36"/>
      <c r="T93" s="36"/>
      <c r="V93" s="46"/>
      <c r="W93" s="130"/>
      <c r="X93" s="131"/>
      <c r="Y93" s="131"/>
      <c r="Z93" s="131"/>
      <c r="AA93" s="132"/>
      <c r="AB93" s="130"/>
      <c r="AC93" s="132"/>
      <c r="AD93" s="133"/>
      <c r="AE93" s="46"/>
      <c r="AF93" s="46"/>
    </row>
    <row r="94" spans="1:32" x14ac:dyDescent="0.3">
      <c r="C94" s="22"/>
      <c r="D94" s="184"/>
      <c r="E94" s="33"/>
      <c r="F94" s="185"/>
      <c r="G94" s="33"/>
      <c r="H94" s="33"/>
      <c r="I94" s="33"/>
      <c r="J94" s="33"/>
      <c r="K94" s="33"/>
      <c r="P94" s="3" t="s">
        <v>14</v>
      </c>
      <c r="Q94" s="3">
        <f>AVERAGE(Q62:Q91)</f>
        <v>672.36666666666667</v>
      </c>
      <c r="T94" s="11"/>
      <c r="V94" s="46"/>
      <c r="W94" s="130"/>
      <c r="X94" s="131"/>
      <c r="Y94" s="131"/>
      <c r="Z94" s="131"/>
      <c r="AA94" s="132"/>
      <c r="AB94" s="130"/>
      <c r="AC94" s="132"/>
      <c r="AD94" s="133"/>
      <c r="AE94" s="46"/>
      <c r="AF94" s="46"/>
    </row>
    <row r="95" spans="1:32" x14ac:dyDescent="0.3">
      <c r="C95" s="192" t="s">
        <v>87</v>
      </c>
      <c r="D95" s="10"/>
      <c r="V95" s="46"/>
      <c r="W95" s="130"/>
      <c r="X95" s="46"/>
      <c r="Y95" s="131"/>
      <c r="Z95" s="131"/>
      <c r="AA95" s="132"/>
      <c r="AB95" s="130"/>
      <c r="AC95" s="132"/>
      <c r="AD95" s="133"/>
      <c r="AE95" s="46"/>
      <c r="AF95" s="46"/>
    </row>
    <row r="96" spans="1:32" x14ac:dyDescent="0.3">
      <c r="C96" s="22"/>
      <c r="D96" s="3" t="s">
        <v>2</v>
      </c>
      <c r="E96" s="3" t="s">
        <v>1</v>
      </c>
      <c r="G96" s="3" t="s">
        <v>30</v>
      </c>
      <c r="H96" s="3" t="s">
        <v>31</v>
      </c>
      <c r="J96" s="4" t="str">
        <f>J58</f>
        <v>LN(CPUE_TIB)</v>
      </c>
      <c r="L96" s="4" t="str">
        <f>L58</f>
        <v>LN(CPUE_TVH)</v>
      </c>
      <c r="M96" s="4" t="str">
        <f>M58</f>
        <v>LN(Pre0+)</v>
      </c>
      <c r="N96" s="4" t="str">
        <f>N58</f>
        <v>LN(Pre1+)</v>
      </c>
      <c r="V96" s="46"/>
      <c r="W96" s="130"/>
      <c r="X96" s="131"/>
      <c r="Y96" s="131"/>
      <c r="Z96" s="131"/>
      <c r="AA96" s="132"/>
      <c r="AB96" s="130"/>
      <c r="AC96" s="132"/>
      <c r="AD96" s="133"/>
      <c r="AE96" s="46"/>
      <c r="AF96" s="46"/>
    </row>
    <row r="97" spans="3:32" x14ac:dyDescent="0.3">
      <c r="C97" s="3" t="s">
        <v>22</v>
      </c>
      <c r="D97" s="3">
        <f>SUM(C87:C90,C85:C85)</f>
        <v>10074</v>
      </c>
      <c r="E97" s="3">
        <f>SUM(C86:C90)</f>
        <v>10075</v>
      </c>
      <c r="G97" s="3">
        <f>SUM(C87:C90,C81:C81)</f>
        <v>10070</v>
      </c>
      <c r="H97" s="3">
        <f>G97</f>
        <v>10070</v>
      </c>
      <c r="I97" s="3" t="s">
        <v>23</v>
      </c>
      <c r="J97" s="12">
        <f>SUM(J87:J90,J85:J85)</f>
        <v>0.27014241606438133</v>
      </c>
      <c r="K97" s="12"/>
      <c r="L97" s="12">
        <f>SUM(L86:L90)</f>
        <v>-0.7364607264179861</v>
      </c>
      <c r="M97" s="3">
        <f>SUM(M87:M90,M81:M81)</f>
        <v>3.2216343751470395</v>
      </c>
      <c r="N97" s="3">
        <f>SUM(N87:N90,N81:N81)</f>
        <v>6.0926701901840374</v>
      </c>
      <c r="P97" s="38" t="s">
        <v>47</v>
      </c>
      <c r="V97" s="46"/>
      <c r="W97" s="130"/>
      <c r="X97" s="131"/>
      <c r="Y97" s="131"/>
      <c r="Z97" s="131"/>
      <c r="AA97" s="132"/>
      <c r="AB97" s="130"/>
      <c r="AC97" s="132"/>
      <c r="AD97" s="133"/>
      <c r="AE97" s="46"/>
      <c r="AF97" s="46"/>
    </row>
    <row r="98" spans="3:32" x14ac:dyDescent="0.3">
      <c r="C98" s="3" t="s">
        <v>25</v>
      </c>
      <c r="D98" s="3">
        <f>SUM(A87:A90,A85:A85)</f>
        <v>20297110</v>
      </c>
      <c r="E98" s="3">
        <f>SUM(A86:A90)</f>
        <v>20301135</v>
      </c>
      <c r="G98" s="3">
        <f>SUM(A87:A90,A81:A81)</f>
        <v>20281030</v>
      </c>
      <c r="H98" s="3">
        <f>G98</f>
        <v>20281030</v>
      </c>
      <c r="O98" s="38"/>
      <c r="P98" s="38" t="s">
        <v>35</v>
      </c>
      <c r="V98" s="46"/>
      <c r="W98" s="130"/>
      <c r="X98" s="131"/>
      <c r="Y98" s="131"/>
      <c r="Z98" s="131"/>
      <c r="AA98" s="132"/>
      <c r="AB98" s="130"/>
      <c r="AC98" s="132"/>
      <c r="AD98" s="133"/>
      <c r="AE98" s="46"/>
      <c r="AF98" s="46"/>
    </row>
    <row r="99" spans="3:32" x14ac:dyDescent="0.3">
      <c r="C99" s="3" t="s">
        <v>27</v>
      </c>
      <c r="D99" s="3">
        <f>SUM(E125:E128,E123:E123)</f>
        <v>543.51781274913481</v>
      </c>
      <c r="E99" s="3">
        <f>SUM(G124:G128)</f>
        <v>-1485.0430514647474</v>
      </c>
      <c r="G99" s="3">
        <f>SUM(H125:H128,H119:H119)</f>
        <v>6480.6375442377175</v>
      </c>
      <c r="H99" s="3">
        <f>SUM(I125:I128,I119:I119)</f>
        <v>12270.929549386328</v>
      </c>
      <c r="I99" s="3" t="s">
        <v>3</v>
      </c>
      <c r="J99" s="13">
        <f>(D101*D99-D97*J97)/(D101*D98-D97*D97)</f>
        <v>-5.1697779552747257E-2</v>
      </c>
      <c r="K99" s="13"/>
      <c r="L99" s="13">
        <f>(E101*E99-E97*L97)/(E101*E98-E97*E97)</f>
        <v>-0.10746877325052992</v>
      </c>
      <c r="M99" s="13">
        <f>(G101*G99-G97*M97)/(G101*G98-G97*G97)</f>
        <v>-0.15468174616839678</v>
      </c>
      <c r="N99" s="13">
        <f>(H101*H99-H97*N97)/(H101*H98-H97*H97)</f>
        <v>5.8357271135610058E-3</v>
      </c>
      <c r="O99" s="15"/>
      <c r="W99" s="46"/>
      <c r="X99" s="46"/>
      <c r="Z99" s="131"/>
      <c r="AA99" s="132"/>
      <c r="AB99" s="130"/>
      <c r="AC99" s="132"/>
      <c r="AD99" s="133"/>
      <c r="AE99" s="46"/>
      <c r="AF99" s="46"/>
    </row>
    <row r="100" spans="3:32" x14ac:dyDescent="0.3">
      <c r="I100" s="14" t="s">
        <v>29</v>
      </c>
      <c r="J100" s="4">
        <f>1+J99</f>
        <v>0.94830222044725276</v>
      </c>
      <c r="L100" s="4">
        <f>1+L99</f>
        <v>0.89253122674947005</v>
      </c>
      <c r="M100" s="4">
        <f>1+M99</f>
        <v>0.84531825383160319</v>
      </c>
      <c r="N100" s="4">
        <f>1+N99</f>
        <v>1.005835727113561</v>
      </c>
      <c r="W100" s="46"/>
      <c r="X100" s="46"/>
      <c r="Z100" s="131"/>
      <c r="AA100" s="132"/>
      <c r="AB100" s="134"/>
      <c r="AC100" s="132"/>
      <c r="AD100" s="133"/>
      <c r="AE100" s="46"/>
      <c r="AF100" s="46"/>
    </row>
    <row r="101" spans="3:32" x14ac:dyDescent="0.3">
      <c r="C101" s="3" t="s">
        <v>28</v>
      </c>
      <c r="D101" s="3">
        <v>5</v>
      </c>
      <c r="E101" s="3">
        <v>5</v>
      </c>
      <c r="F101" s="3">
        <v>5</v>
      </c>
      <c r="G101" s="3">
        <v>5</v>
      </c>
      <c r="H101" s="3">
        <v>5</v>
      </c>
      <c r="W101" s="46"/>
      <c r="X101" s="46"/>
      <c r="Z101" s="46"/>
      <c r="AA101" s="46"/>
      <c r="AB101" s="46"/>
      <c r="AC101" s="46"/>
      <c r="AD101" s="46"/>
      <c r="AE101" s="46"/>
      <c r="AF101" s="46"/>
    </row>
    <row r="102" spans="3:32" x14ac:dyDescent="0.3">
      <c r="H102" s="3" t="s">
        <v>32</v>
      </c>
      <c r="I102" s="16">
        <f>R90</f>
        <v>613.72</v>
      </c>
      <c r="J102" s="17">
        <f>J$57*J100*$I102</f>
        <v>58.199203873288802</v>
      </c>
      <c r="K102" s="17"/>
      <c r="L102" s="17">
        <f>L$57*L100*$I102</f>
        <v>54.776426448068477</v>
      </c>
      <c r="M102" s="17">
        <f>M$57*M100*$I102</f>
        <v>51.878871874153155</v>
      </c>
      <c r="N102" s="17">
        <f>N$57*N100*$I102</f>
        <v>432.11105171089423</v>
      </c>
      <c r="W102" s="46"/>
      <c r="X102" s="46"/>
      <c r="Z102" s="46"/>
      <c r="AA102" s="46"/>
      <c r="AB102" s="46"/>
      <c r="AC102" s="46"/>
      <c r="AD102" s="46"/>
      <c r="AE102" s="46"/>
      <c r="AF102" s="46"/>
    </row>
    <row r="103" spans="3:32" x14ac:dyDescent="0.3">
      <c r="H103" s="18" t="s">
        <v>89</v>
      </c>
      <c r="I103" s="19">
        <f>SUM(J102:N102)</f>
        <v>596.96555390640469</v>
      </c>
      <c r="J103" s="17"/>
      <c r="K103" s="17"/>
      <c r="L103" s="39" t="s">
        <v>41</v>
      </c>
      <c r="M103" s="39">
        <f>$P$103*M100*I102</f>
        <v>440.9704109303018</v>
      </c>
      <c r="N103" s="16"/>
      <c r="O103" s="38" t="s">
        <v>42</v>
      </c>
      <c r="P103" s="135">
        <v>0.85</v>
      </c>
      <c r="W103" s="46"/>
      <c r="X103" s="46"/>
      <c r="Z103" s="46"/>
      <c r="AA103" s="46"/>
      <c r="AB103" s="46"/>
      <c r="AC103" s="46"/>
      <c r="AD103" s="46"/>
      <c r="AE103" s="46"/>
      <c r="AF103" s="46"/>
    </row>
    <row r="104" spans="3:32" x14ac:dyDescent="0.3">
      <c r="G104" s="212" t="s">
        <v>94</v>
      </c>
      <c r="H104" s="213"/>
      <c r="I104" s="39">
        <f>MIN(I103,1000)</f>
        <v>596.96555390640469</v>
      </c>
      <c r="J104" s="17"/>
      <c r="K104" s="17"/>
      <c r="L104" s="17"/>
      <c r="M104" s="16"/>
      <c r="N104" s="16"/>
      <c r="W104" s="46"/>
      <c r="X104" s="46"/>
      <c r="Z104" s="46"/>
      <c r="AA104" s="46"/>
      <c r="AB104" s="46"/>
      <c r="AC104" s="46"/>
      <c r="AD104" s="46"/>
      <c r="AE104" s="46"/>
      <c r="AF104" s="46"/>
    </row>
    <row r="105" spans="3:32" x14ac:dyDescent="0.3">
      <c r="C105" s="192" t="s">
        <v>91</v>
      </c>
      <c r="D105" s="10"/>
      <c r="H105" s="20"/>
      <c r="I105" s="21"/>
      <c r="J105" s="17"/>
      <c r="K105" s="17"/>
      <c r="W105" s="46"/>
      <c r="X105" s="46"/>
      <c r="Z105" s="46"/>
      <c r="AA105" s="46"/>
      <c r="AB105" s="46"/>
      <c r="AC105" s="46"/>
      <c r="AD105" s="46"/>
      <c r="AE105" s="46"/>
      <c r="AF105" s="46"/>
    </row>
    <row r="106" spans="3:32" x14ac:dyDescent="0.3">
      <c r="D106" s="4" t="s">
        <v>2</v>
      </c>
      <c r="E106" s="3" t="s">
        <v>1</v>
      </c>
      <c r="G106" s="3" t="s">
        <v>30</v>
      </c>
      <c r="H106" s="3" t="s">
        <v>31</v>
      </c>
      <c r="J106" s="4" t="str">
        <f>J96</f>
        <v>LN(CPUE_TIB)</v>
      </c>
      <c r="L106" s="4" t="str">
        <f>L96</f>
        <v>LN(CPUE_TVH)</v>
      </c>
      <c r="M106" s="4" t="str">
        <f>M96</f>
        <v>LN(Pre0+)</v>
      </c>
      <c r="N106" s="4" t="str">
        <f>N96</f>
        <v>LN(Pre1+)</v>
      </c>
      <c r="W106" s="46"/>
      <c r="X106" s="46"/>
      <c r="Z106" s="46"/>
      <c r="AA106" s="46"/>
      <c r="AB106" s="46"/>
      <c r="AC106" s="46"/>
      <c r="AD106" s="46"/>
      <c r="AE106" s="46"/>
      <c r="AF106" s="46"/>
    </row>
    <row r="107" spans="3:32" x14ac:dyDescent="0.3">
      <c r="C107" s="3" t="s">
        <v>22</v>
      </c>
      <c r="D107" s="3">
        <f>SUM(C87:C91)</f>
        <v>10080</v>
      </c>
      <c r="E107" s="3">
        <f>SUM(C87:C91)</f>
        <v>10080</v>
      </c>
      <c r="G107" s="3">
        <f>SUM(C87:C91)</f>
        <v>10080</v>
      </c>
      <c r="H107" s="3">
        <f>G107</f>
        <v>10080</v>
      </c>
      <c r="I107" s="3" t="s">
        <v>23</v>
      </c>
      <c r="J107" s="12">
        <f>SUM(J87:J91)</f>
        <v>-2.2844708617092827E-2</v>
      </c>
      <c r="K107" s="12"/>
      <c r="L107" s="12">
        <f>SUM(L87:L91)</f>
        <v>-1.1919362551008119</v>
      </c>
      <c r="M107" s="3">
        <f>SUM(M87:M91)</f>
        <v>2.3969023124849018</v>
      </c>
      <c r="N107" s="3">
        <f>SUM(N87:N91)</f>
        <v>7.0514867018269198</v>
      </c>
      <c r="W107" s="46"/>
      <c r="X107" s="46"/>
      <c r="Z107" s="46"/>
      <c r="AA107" s="46"/>
      <c r="AB107" s="46"/>
      <c r="AC107" s="46"/>
      <c r="AD107" s="46"/>
      <c r="AE107" s="46"/>
      <c r="AF107" s="46"/>
    </row>
    <row r="108" spans="3:32" x14ac:dyDescent="0.3">
      <c r="C108" s="3" t="s">
        <v>25</v>
      </c>
      <c r="D108" s="3">
        <f>SUM(A87:A91)</f>
        <v>20321290</v>
      </c>
      <c r="E108" s="3">
        <f>SUM(A87:A91)</f>
        <v>20321290</v>
      </c>
      <c r="G108" s="3">
        <f>SUM(A87:A91)</f>
        <v>20321290</v>
      </c>
      <c r="H108" s="3">
        <f>G108</f>
        <v>20321290</v>
      </c>
      <c r="W108" s="46"/>
      <c r="X108" s="46"/>
      <c r="Z108" s="46"/>
      <c r="AA108" s="46"/>
      <c r="AB108" s="46"/>
      <c r="AC108" s="46"/>
      <c r="AD108" s="46"/>
      <c r="AE108" s="46"/>
      <c r="AF108" s="46"/>
    </row>
    <row r="109" spans="3:32" x14ac:dyDescent="0.3">
      <c r="C109" s="3" t="s">
        <v>27</v>
      </c>
      <c r="D109" s="3">
        <f>SUM(E125:E129)</f>
        <v>-46.343534532299728</v>
      </c>
      <c r="E109" s="3">
        <f>SUM(G125:G129)</f>
        <v>-2403.1575974997677</v>
      </c>
      <c r="G109" s="3">
        <f>SUM(H125:H129)</f>
        <v>4829.3192532796984</v>
      </c>
      <c r="H109" s="3">
        <f>SUM(I125:I129)</f>
        <v>14214.835071073048</v>
      </c>
      <c r="I109" s="3" t="s">
        <v>3</v>
      </c>
      <c r="J109" s="13">
        <f>(D101*D109-D107*J107)/(D101*D108-D107*D107)</f>
        <v>-2.886019602405895E-2</v>
      </c>
      <c r="K109" s="13"/>
      <c r="L109" s="13">
        <f>(E101*E109-E107*L107)/(E101*E108-E107*E107)</f>
        <v>-2.1410721653119254E-2</v>
      </c>
      <c r="M109" s="13">
        <f>(G101*G109-G107*M107)/(G101*G108-G107*G107)</f>
        <v>-0.28358086898639157</v>
      </c>
      <c r="N109" s="13">
        <f>(H101*H109-H107*N107)/(H101*H108-H107*H107)</f>
        <v>-9.6211981002416E-2</v>
      </c>
      <c r="W109" s="46"/>
      <c r="X109" s="46"/>
      <c r="Z109" s="46"/>
      <c r="AA109" s="46"/>
      <c r="AB109" s="46"/>
      <c r="AC109" s="46"/>
      <c r="AD109" s="46"/>
      <c r="AE109" s="46"/>
      <c r="AF109" s="46"/>
    </row>
    <row r="110" spans="3:32" x14ac:dyDescent="0.3">
      <c r="I110" s="14" t="s">
        <v>29</v>
      </c>
      <c r="J110" s="4">
        <f>1+J109</f>
        <v>0.97113980397594102</v>
      </c>
      <c r="L110" s="4">
        <f>1+L109</f>
        <v>0.9785892783468807</v>
      </c>
      <c r="M110" s="4">
        <f>1+M109</f>
        <v>0.71641913101360843</v>
      </c>
      <c r="N110" s="4">
        <f>1+N109</f>
        <v>0.90378801899758399</v>
      </c>
      <c r="W110" s="46"/>
      <c r="X110" s="46"/>
      <c r="Z110" s="46"/>
      <c r="AA110" s="46"/>
      <c r="AB110" s="46"/>
      <c r="AC110" s="46"/>
      <c r="AD110" s="46"/>
      <c r="AE110" s="46"/>
      <c r="AF110" s="46"/>
    </row>
    <row r="111" spans="3:32" x14ac:dyDescent="0.3">
      <c r="I111" s="14"/>
      <c r="W111" s="46"/>
      <c r="X111" s="46"/>
      <c r="Z111" s="46"/>
      <c r="AA111" s="46"/>
      <c r="AB111" s="46"/>
      <c r="AC111" s="46"/>
      <c r="AD111" s="46"/>
      <c r="AE111" s="46"/>
      <c r="AF111" s="46"/>
    </row>
    <row r="112" spans="3:32" x14ac:dyDescent="0.3">
      <c r="H112" s="3" t="s">
        <v>32</v>
      </c>
      <c r="I112" s="16">
        <f>R91</f>
        <v>556.32000000000005</v>
      </c>
      <c r="J112" s="17">
        <f>J$57*J110*$I112</f>
        <v>54.026449574789559</v>
      </c>
      <c r="K112" s="17"/>
      <c r="L112" s="17">
        <f>L$57*L110*$I112</f>
        <v>54.440878732993681</v>
      </c>
      <c r="M112" s="17">
        <f>M$57*M110*$I112</f>
        <v>39.855829096549073</v>
      </c>
      <c r="N112" s="17">
        <f>N$57*N110*$I112</f>
        <v>351.95674551011518</v>
      </c>
      <c r="W112" s="46"/>
      <c r="X112" s="46"/>
      <c r="Z112" s="46"/>
      <c r="AA112" s="46"/>
      <c r="AB112" s="46"/>
      <c r="AC112" s="46"/>
      <c r="AD112" s="46"/>
      <c r="AE112" s="46"/>
      <c r="AF112" s="46"/>
    </row>
    <row r="113" spans="3:32" x14ac:dyDescent="0.3">
      <c r="H113" s="18" t="s">
        <v>92</v>
      </c>
      <c r="I113" s="19">
        <f>SUM(J112:N112)</f>
        <v>500.27990291444752</v>
      </c>
      <c r="J113" s="17"/>
      <c r="K113" s="17"/>
      <c r="L113" s="39" t="s">
        <v>41</v>
      </c>
      <c r="M113" s="39">
        <f>$P$103*M110*I112</f>
        <v>338.77454732066707</v>
      </c>
      <c r="N113" s="16"/>
      <c r="O113" s="3" t="s">
        <v>58</v>
      </c>
      <c r="P113" s="135">
        <v>1.25</v>
      </c>
      <c r="W113" s="46"/>
      <c r="X113" s="46"/>
      <c r="Z113" s="46"/>
      <c r="AA113" s="46"/>
      <c r="AB113" s="46"/>
      <c r="AC113" s="46"/>
      <c r="AD113" s="46"/>
      <c r="AE113" s="46"/>
      <c r="AF113" s="46"/>
    </row>
    <row r="114" spans="3:32" x14ac:dyDescent="0.3">
      <c r="G114" s="212" t="s">
        <v>93</v>
      </c>
      <c r="H114" s="213"/>
      <c r="I114" s="39">
        <f>MIN(I113,1000)</f>
        <v>500.27990291444752</v>
      </c>
      <c r="W114" s="46"/>
      <c r="X114" s="46"/>
      <c r="Z114" s="46"/>
      <c r="AA114" s="46"/>
      <c r="AB114" s="46"/>
      <c r="AC114" s="46"/>
      <c r="AD114" s="46"/>
      <c r="AE114" s="46"/>
      <c r="AF114" s="46"/>
    </row>
    <row r="115" spans="3:32" x14ac:dyDescent="0.3">
      <c r="G115" s="40"/>
      <c r="H115" s="136"/>
      <c r="I115" s="41"/>
      <c r="W115" s="46"/>
      <c r="X115" s="46"/>
      <c r="Z115" s="46"/>
      <c r="AA115" s="46"/>
      <c r="AB115" s="46"/>
      <c r="AC115" s="46"/>
      <c r="AD115" s="46"/>
      <c r="AE115" s="46"/>
      <c r="AF115" s="46"/>
    </row>
    <row r="116" spans="3:32" x14ac:dyDescent="0.3">
      <c r="C116" s="3" t="s">
        <v>26</v>
      </c>
      <c r="E116" s="3" t="str">
        <f>J96</f>
        <v>LN(CPUE_TIB)</v>
      </c>
      <c r="F116" s="3" t="str">
        <f>L96</f>
        <v>LN(CPUE_TVH)</v>
      </c>
      <c r="G116" s="3" t="str">
        <f>L96</f>
        <v>LN(CPUE_TVH)</v>
      </c>
      <c r="H116" s="3" t="str">
        <f>M96</f>
        <v>LN(Pre0+)</v>
      </c>
      <c r="I116" s="3" t="str">
        <f>N96</f>
        <v>LN(Pre1+)</v>
      </c>
      <c r="W116" s="46"/>
      <c r="X116" s="46"/>
      <c r="Z116" s="46"/>
      <c r="AA116" s="46"/>
      <c r="AB116" s="46"/>
      <c r="AC116" s="46"/>
      <c r="AD116" s="46"/>
      <c r="AE116" s="46"/>
      <c r="AF116" s="46"/>
    </row>
    <row r="117" spans="3:32" x14ac:dyDescent="0.3">
      <c r="C117" s="3">
        <f t="shared" ref="C117:C130" si="14">C79</f>
        <v>2006</v>
      </c>
      <c r="E117" s="3">
        <f t="shared" ref="E117:E125" si="15">C79*J79</f>
        <v>59.294957296538122</v>
      </c>
      <c r="G117" s="3">
        <f t="shared" ref="G117:G129" si="16">C79*L79</f>
        <v>-715.48993754109733</v>
      </c>
      <c r="H117" s="3">
        <f>C79*M79</f>
        <v>1435.0879657264986</v>
      </c>
      <c r="I117" s="3">
        <f>C79*N79</f>
        <v>3536.9561555534783</v>
      </c>
    </row>
    <row r="118" spans="3:32" x14ac:dyDescent="0.3">
      <c r="C118" s="3">
        <f t="shared" si="14"/>
        <v>2007</v>
      </c>
      <c r="E118" s="3">
        <f t="shared" si="15"/>
        <v>-279.49896913834988</v>
      </c>
      <c r="G118" s="3">
        <f t="shared" si="16"/>
        <v>0</v>
      </c>
      <c r="H118" s="3">
        <f>C80*M80</f>
        <v>1005.0560028403657</v>
      </c>
      <c r="I118" s="3">
        <f>C80*N80</f>
        <v>3110.6497008338333</v>
      </c>
    </row>
    <row r="119" spans="3:32" x14ac:dyDescent="0.3">
      <c r="C119" s="3">
        <f t="shared" si="14"/>
        <v>2008</v>
      </c>
      <c r="E119" s="3">
        <f t="shared" si="15"/>
        <v>-374.14979300851894</v>
      </c>
      <c r="G119" s="3">
        <f t="shared" si="16"/>
        <v>-350.10160138671381</v>
      </c>
      <c r="H119" s="3">
        <f>C81*M81</f>
        <v>2608.5951080303666</v>
      </c>
      <c r="I119" s="3">
        <f>C81*N81</f>
        <v>1809.971279229909</v>
      </c>
    </row>
    <row r="120" spans="3:32" x14ac:dyDescent="0.3">
      <c r="C120" s="3">
        <f t="shared" si="14"/>
        <v>2009</v>
      </c>
      <c r="E120" s="3">
        <f t="shared" si="15"/>
        <v>-211.66927595657299</v>
      </c>
      <c r="G120" s="3">
        <f t="shared" si="16"/>
        <v>-865.44287842974052</v>
      </c>
    </row>
    <row r="121" spans="3:32" x14ac:dyDescent="0.3">
      <c r="C121" s="3">
        <f t="shared" si="14"/>
        <v>2010</v>
      </c>
      <c r="E121" s="3">
        <f t="shared" si="15"/>
        <v>-20.201175065537917</v>
      </c>
      <c r="G121" s="3">
        <f t="shared" si="16"/>
        <v>191.57346140669313</v>
      </c>
    </row>
    <row r="122" spans="3:32" x14ac:dyDescent="0.3">
      <c r="C122" s="3">
        <f t="shared" si="14"/>
        <v>2011</v>
      </c>
      <c r="E122" s="3">
        <f t="shared" si="15"/>
        <v>618.35173119314902</v>
      </c>
      <c r="G122" s="3">
        <f t="shared" si="16"/>
        <v>1125.3873495381349</v>
      </c>
    </row>
    <row r="123" spans="3:32" x14ac:dyDescent="0.3">
      <c r="C123" s="3">
        <f t="shared" si="14"/>
        <v>2012</v>
      </c>
      <c r="E123" s="3">
        <f t="shared" si="15"/>
        <v>464.99678257833392</v>
      </c>
      <c r="G123" s="3">
        <f t="shared" si="16"/>
        <v>761.41410866913304</v>
      </c>
    </row>
    <row r="124" spans="3:32" x14ac:dyDescent="0.3">
      <c r="C124" s="3">
        <f t="shared" si="14"/>
        <v>2013</v>
      </c>
      <c r="G124" s="3">
        <f t="shared" si="16"/>
        <v>416.71952297064848</v>
      </c>
    </row>
    <row r="125" spans="3:32" x14ac:dyDescent="0.3">
      <c r="C125" s="3">
        <f t="shared" si="14"/>
        <v>2014</v>
      </c>
      <c r="E125" s="3">
        <f t="shared" si="15"/>
        <v>154.99953684816259</v>
      </c>
      <c r="G125" s="3">
        <f t="shared" si="16"/>
        <v>-124.61706308822828</v>
      </c>
      <c r="H125" s="3">
        <f>C87*M87</f>
        <v>2464.0912792179538</v>
      </c>
      <c r="I125" s="3">
        <f>C87*N87</f>
        <v>3379.1777054276959</v>
      </c>
    </row>
    <row r="126" spans="3:32" x14ac:dyDescent="0.3">
      <c r="C126" s="3">
        <f t="shared" si="14"/>
        <v>2015</v>
      </c>
      <c r="E126" s="3">
        <f>C88*J88</f>
        <v>-168.01394201218778</v>
      </c>
      <c r="G126" s="3">
        <f t="shared" si="16"/>
        <v>-1097.6252585149693</v>
      </c>
      <c r="H126" s="3">
        <f>C88*M88</f>
        <v>1165.2691378452216</v>
      </c>
      <c r="I126" s="3">
        <f>C88*N88</f>
        <v>3839.951679325934</v>
      </c>
    </row>
    <row r="127" spans="3:32" x14ac:dyDescent="0.3">
      <c r="C127" s="3">
        <f t="shared" si="14"/>
        <v>2016</v>
      </c>
      <c r="E127" s="3">
        <f>C89*J89</f>
        <v>281.76007582831977</v>
      </c>
      <c r="G127" s="3">
        <f t="shared" si="16"/>
        <v>98.360970965575007</v>
      </c>
      <c r="H127" s="3">
        <f>C89*M89</f>
        <v>1774.1638639852526</v>
      </c>
      <c r="I127" s="3">
        <f>C89*N89</f>
        <v>2074.2722305064717</v>
      </c>
    </row>
    <row r="128" spans="3:32" x14ac:dyDescent="0.3">
      <c r="C128" s="3">
        <f t="shared" si="14"/>
        <v>2017</v>
      </c>
      <c r="E128" s="3">
        <f>C90*J90</f>
        <v>-190.22464049349369</v>
      </c>
      <c r="G128" s="3">
        <f t="shared" si="16"/>
        <v>-777.88122379777303</v>
      </c>
      <c r="H128" s="3">
        <f>C90*M90</f>
        <v>-1531.481844841077</v>
      </c>
      <c r="I128" s="3">
        <f>C90*N90</f>
        <v>1167.5566548963182</v>
      </c>
    </row>
    <row r="129" spans="3:20" x14ac:dyDescent="0.3">
      <c r="C129" s="3">
        <f t="shared" si="14"/>
        <v>2018</v>
      </c>
      <c r="E129" s="3">
        <f>C91*J91</f>
        <v>-124.86456470310064</v>
      </c>
      <c r="G129" s="3">
        <f t="shared" si="16"/>
        <v>-501.3950230643722</v>
      </c>
      <c r="H129" s="3">
        <f>C91*M91</f>
        <v>957.27681707234785</v>
      </c>
      <c r="I129" s="3">
        <f>C91*N91</f>
        <v>3753.8768009166297</v>
      </c>
    </row>
    <row r="130" spans="3:20" x14ac:dyDescent="0.3">
      <c r="C130" s="3">
        <f t="shared" si="14"/>
        <v>2019</v>
      </c>
    </row>
    <row r="134" spans="3:20" s="127" customFormat="1" x14ac:dyDescent="0.3">
      <c r="C134" s="137" t="s">
        <v>46</v>
      </c>
      <c r="D134" s="135"/>
      <c r="E134" s="135"/>
      <c r="F134" s="135"/>
      <c r="G134" s="135"/>
      <c r="H134" s="135"/>
      <c r="I134" s="135"/>
      <c r="J134" s="135"/>
      <c r="K134" s="135"/>
      <c r="L134" s="135"/>
      <c r="M134" s="135"/>
      <c r="N134" s="135"/>
      <c r="O134" s="135"/>
      <c r="P134" s="135"/>
      <c r="Q134" s="135"/>
      <c r="R134" s="135"/>
      <c r="S134" s="135"/>
      <c r="T134" s="135"/>
    </row>
    <row r="136" spans="3:20" x14ac:dyDescent="0.3">
      <c r="C136" s="192" t="s">
        <v>34</v>
      </c>
      <c r="D136" s="10"/>
      <c r="H136" s="20"/>
      <c r="I136" s="21"/>
      <c r="J136" s="17"/>
      <c r="K136" s="17"/>
      <c r="L136" s="17"/>
      <c r="M136" s="16"/>
      <c r="N136" s="16"/>
    </row>
    <row r="137" spans="3:20" x14ac:dyDescent="0.3">
      <c r="D137" s="4" t="s">
        <v>2</v>
      </c>
      <c r="E137" s="3" t="s">
        <v>1</v>
      </c>
      <c r="G137" s="3" t="s">
        <v>30</v>
      </c>
      <c r="H137" s="3" t="s">
        <v>31</v>
      </c>
      <c r="J137" s="4" t="str">
        <f>J106</f>
        <v>LN(CPUE_TIB)</v>
      </c>
      <c r="L137" s="4" t="str">
        <f>L106</f>
        <v>LN(CPUE_TVH)</v>
      </c>
      <c r="M137" s="4" t="str">
        <f>M106</f>
        <v>LN(Pre0+)</v>
      </c>
      <c r="N137" s="4" t="str">
        <f>N106</f>
        <v>LN(Pre1+)</v>
      </c>
    </row>
    <row r="138" spans="3:20" x14ac:dyDescent="0.3">
      <c r="C138" s="3" t="s">
        <v>22</v>
      </c>
      <c r="D138" s="3">
        <f>SUM(C87:C89,C84:C85)</f>
        <v>10068</v>
      </c>
      <c r="E138" s="3">
        <f>SUM(C85:C89)</f>
        <v>10070</v>
      </c>
      <c r="G138" s="3">
        <f>SUM(C87:C89,C80:C81)</f>
        <v>10060</v>
      </c>
      <c r="H138" s="3">
        <f>G138</f>
        <v>10060</v>
      </c>
      <c r="I138" s="3" t="s">
        <v>23</v>
      </c>
      <c r="J138" s="12">
        <f>SUM(J87:J89,J84:J85)</f>
        <v>0.67193779528358333</v>
      </c>
      <c r="K138" s="12"/>
      <c r="L138" s="12">
        <f>SUM(L85:L89)</f>
        <v>2.763819011424351E-2</v>
      </c>
      <c r="M138" s="3">
        <f>SUM(M87:M89,M80:M81)</f>
        <v>4.4816966461240186</v>
      </c>
      <c r="N138" s="3">
        <f>SUM(N87:N89,N80:N81)</f>
        <v>7.0637123557441237</v>
      </c>
    </row>
    <row r="139" spans="3:20" x14ac:dyDescent="0.3">
      <c r="C139" s="3" t="s">
        <v>25</v>
      </c>
      <c r="D139" s="3">
        <f>SUM(A87:A89,A84:A85)</f>
        <v>20272942</v>
      </c>
      <c r="E139" s="3">
        <f>SUM(A85:A89)</f>
        <v>20280990</v>
      </c>
      <c r="G139" s="3">
        <f>SUM(A87:A89,A80:A81)</f>
        <v>20240790</v>
      </c>
      <c r="H139" s="3">
        <f>G139</f>
        <v>20240790</v>
      </c>
    </row>
    <row r="140" spans="3:20" x14ac:dyDescent="0.3">
      <c r="C140" s="3" t="s">
        <v>27</v>
      </c>
      <c r="D140" s="3">
        <f>SUM(E125:E127,E122:E123)</f>
        <v>1352.0941844357776</v>
      </c>
      <c r="E140" s="3">
        <f>SUM(G123:G127)</f>
        <v>54.252281002158952</v>
      </c>
      <c r="G140" s="3">
        <f>SUM(H125:H127,H118:H119)</f>
        <v>9017.1753919191615</v>
      </c>
      <c r="H140" s="3">
        <f>SUM(I125:I127,I118:I119)</f>
        <v>14214.022595323844</v>
      </c>
      <c r="I140" s="3" t="s">
        <v>3</v>
      </c>
      <c r="J140" s="13">
        <f>(5*D140-D138*J138)/(5*D139-D138*D138)</f>
        <v>-5.3474427165457562E-2</v>
      </c>
      <c r="K140" s="13"/>
      <c r="L140" s="13">
        <f>(5*E140-E138*L138)/(5*E139-E138*E138)</f>
        <v>-0.14110338879274764</v>
      </c>
      <c r="M140" s="13">
        <f>(5*G140-G138*M138)/(5*G139-G138*G138)</f>
        <v>2.4855966226563655E-5</v>
      </c>
      <c r="N140" s="13">
        <f>(5*H140-H138*N138)/(5*H139-H138*H138)</f>
        <v>2.6190508095231574E-2</v>
      </c>
    </row>
    <row r="141" spans="3:20" x14ac:dyDescent="0.3">
      <c r="I141" s="14" t="s">
        <v>29</v>
      </c>
      <c r="J141" s="4">
        <f>1+J140</f>
        <v>0.94652557283454242</v>
      </c>
      <c r="L141" s="4">
        <f>1+L140</f>
        <v>0.85889661120725236</v>
      </c>
      <c r="M141" s="4">
        <f>1+M140</f>
        <v>1.0000248559662266</v>
      </c>
      <c r="N141" s="4">
        <f>1+N140</f>
        <v>1.0261905080952316</v>
      </c>
    </row>
    <row r="142" spans="3:20" x14ac:dyDescent="0.3">
      <c r="I142" s="14"/>
    </row>
    <row r="143" spans="3:20" x14ac:dyDescent="0.3">
      <c r="H143" s="3" t="s">
        <v>32</v>
      </c>
      <c r="I143" s="16">
        <f>R89</f>
        <v>675.0200000000001</v>
      </c>
      <c r="J143" s="17">
        <f>J$57*J141*$I143</f>
        <v>63.892369217477295</v>
      </c>
      <c r="K143" s="17"/>
      <c r="L143" s="17">
        <f>L$57*L141*$I143</f>
        <v>57.977239049711962</v>
      </c>
      <c r="M143" s="17">
        <f>M$57*M141*$I143</f>
        <v>67.503677827432242</v>
      </c>
      <c r="N143" s="17">
        <f>N$57*N141*$I143</f>
        <v>484.88938174211034</v>
      </c>
    </row>
    <row r="144" spans="3:20" x14ac:dyDescent="0.3">
      <c r="H144" s="18" t="s">
        <v>98</v>
      </c>
      <c r="I144" s="19">
        <f>SUM(J143:N143)</f>
        <v>674.26266783673191</v>
      </c>
      <c r="J144" s="17"/>
      <c r="K144" s="17"/>
      <c r="L144" s="39" t="s">
        <v>41</v>
      </c>
      <c r="M144" s="39">
        <f>$P$103*M141*I143</f>
        <v>573.78126153317396</v>
      </c>
      <c r="N144" s="16"/>
    </row>
    <row r="145" spans="1:16384" x14ac:dyDescent="0.3">
      <c r="G145" s="212" t="s">
        <v>88</v>
      </c>
      <c r="H145" s="213"/>
      <c r="I145" s="39">
        <f>MIN(I144,1000)</f>
        <v>674.26266783673191</v>
      </c>
    </row>
    <row r="147" spans="1:16384" x14ac:dyDescent="0.3">
      <c r="A147" s="137"/>
      <c r="B147" s="137"/>
      <c r="C147" s="137" t="s">
        <v>43</v>
      </c>
      <c r="D147" s="135"/>
      <c r="E147" s="135"/>
      <c r="F147" s="135"/>
      <c r="G147" s="135"/>
      <c r="H147" s="135"/>
      <c r="I147" s="135"/>
      <c r="J147" s="135"/>
      <c r="K147" s="135"/>
      <c r="L147" s="135"/>
      <c r="M147" s="135"/>
      <c r="N147" s="135"/>
      <c r="O147" s="135"/>
      <c r="P147" s="135"/>
      <c r="Q147" s="135"/>
      <c r="R147" s="135"/>
      <c r="S147" s="135"/>
      <c r="T147" s="135"/>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27"/>
      <c r="CW147" s="127"/>
      <c r="CX147" s="127"/>
      <c r="CY147" s="127"/>
      <c r="CZ147" s="127"/>
      <c r="DA147" s="127"/>
      <c r="DB147" s="127"/>
      <c r="DC147" s="127"/>
      <c r="DD147" s="127"/>
      <c r="DE147" s="127"/>
      <c r="DF147" s="127"/>
      <c r="DG147" s="127"/>
      <c r="DH147" s="127"/>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c r="EO147" s="127"/>
      <c r="EP147" s="127"/>
      <c r="EQ147" s="127"/>
      <c r="ER147" s="127"/>
      <c r="ES147" s="127"/>
      <c r="ET147" s="127"/>
      <c r="EU147" s="127"/>
      <c r="EV147" s="127"/>
      <c r="EW147" s="127"/>
      <c r="EX147" s="127"/>
      <c r="EY147" s="127"/>
      <c r="EZ147" s="127"/>
      <c r="FA147" s="127"/>
      <c r="FB147" s="127"/>
      <c r="FC147" s="127"/>
      <c r="FD147" s="127"/>
      <c r="FE147" s="127"/>
      <c r="FF147" s="127"/>
      <c r="FG147" s="127"/>
      <c r="FH147" s="127"/>
      <c r="FI147" s="127"/>
      <c r="FJ147" s="127"/>
      <c r="FK147" s="127"/>
      <c r="FL147" s="127"/>
      <c r="FM147" s="127"/>
      <c r="FN147" s="127"/>
      <c r="FO147" s="127"/>
      <c r="FP147" s="127"/>
      <c r="FQ147" s="127"/>
      <c r="FR147" s="127"/>
      <c r="FS147" s="127"/>
      <c r="FT147" s="127"/>
      <c r="FU147" s="127"/>
      <c r="FV147" s="127"/>
      <c r="FW147" s="127"/>
      <c r="FX147" s="127"/>
      <c r="FY147" s="127"/>
      <c r="FZ147" s="127"/>
      <c r="GA147" s="127"/>
      <c r="GB147" s="127"/>
      <c r="GC147" s="127"/>
      <c r="GD147" s="127"/>
      <c r="GE147" s="127"/>
      <c r="GF147" s="127"/>
      <c r="GG147" s="127"/>
      <c r="GH147" s="127"/>
      <c r="GI147" s="127"/>
      <c r="GJ147" s="127"/>
      <c r="GK147" s="127"/>
      <c r="GL147" s="127"/>
      <c r="GM147" s="127"/>
      <c r="GN147" s="127"/>
      <c r="GO147" s="127"/>
      <c r="GP147" s="127"/>
      <c r="GQ147" s="127"/>
      <c r="GR147" s="127"/>
      <c r="GS147" s="127"/>
      <c r="GT147" s="127"/>
      <c r="GU147" s="127"/>
      <c r="GV147" s="127"/>
      <c r="GW147" s="127"/>
      <c r="GX147" s="127"/>
      <c r="GY147" s="127"/>
      <c r="GZ147" s="127"/>
      <c r="HA147" s="127"/>
      <c r="HB147" s="127"/>
      <c r="HC147" s="127"/>
      <c r="HD147" s="127"/>
      <c r="HE147" s="127"/>
      <c r="HF147" s="127"/>
      <c r="HG147" s="127"/>
      <c r="HH147" s="127"/>
      <c r="HI147" s="127"/>
      <c r="HJ147" s="127"/>
      <c r="HK147" s="127"/>
      <c r="HL147" s="127"/>
      <c r="HM147" s="127"/>
      <c r="HN147" s="127"/>
      <c r="HO147" s="127"/>
      <c r="HP147" s="127"/>
      <c r="HQ147" s="127"/>
      <c r="HR147" s="127"/>
      <c r="HS147" s="127"/>
      <c r="HT147" s="127"/>
      <c r="HU147" s="127"/>
      <c r="HV147" s="127"/>
      <c r="HW147" s="127"/>
      <c r="HX147" s="127"/>
      <c r="HY147" s="127"/>
      <c r="HZ147" s="127"/>
      <c r="IA147" s="127"/>
      <c r="IB147" s="127"/>
      <c r="IC147" s="127"/>
      <c r="ID147" s="127"/>
      <c r="IE147" s="127"/>
      <c r="IF147" s="127"/>
      <c r="IG147" s="127"/>
      <c r="IH147" s="127"/>
      <c r="II147" s="127"/>
      <c r="IJ147" s="127"/>
      <c r="IK147" s="127"/>
      <c r="IL147" s="127"/>
      <c r="IM147" s="127"/>
      <c r="IN147" s="127"/>
      <c r="IO147" s="127"/>
      <c r="IP147" s="127"/>
      <c r="IQ147" s="127"/>
      <c r="IR147" s="127"/>
      <c r="IS147" s="127"/>
      <c r="IT147" s="127"/>
      <c r="IU147" s="127"/>
      <c r="IV147" s="127"/>
      <c r="IW147" s="127"/>
      <c r="IX147" s="127"/>
      <c r="IY147" s="127"/>
      <c r="IZ147" s="127"/>
      <c r="JA147" s="127"/>
      <c r="JB147" s="127"/>
      <c r="JC147" s="127"/>
      <c r="JD147" s="127"/>
      <c r="JE147" s="127"/>
      <c r="JF147" s="127"/>
      <c r="JG147" s="127"/>
      <c r="JH147" s="127"/>
      <c r="JI147" s="127"/>
      <c r="JJ147" s="127"/>
      <c r="JK147" s="127"/>
      <c r="JL147" s="127"/>
      <c r="JM147" s="127"/>
      <c r="JN147" s="127"/>
      <c r="JO147" s="127"/>
      <c r="JP147" s="127"/>
      <c r="JQ147" s="127"/>
      <c r="JR147" s="127"/>
      <c r="JS147" s="127"/>
      <c r="JT147" s="127"/>
      <c r="JU147" s="127"/>
      <c r="JV147" s="127"/>
      <c r="JW147" s="127"/>
      <c r="JX147" s="127"/>
      <c r="JY147" s="127"/>
      <c r="JZ147" s="127"/>
      <c r="KA147" s="127"/>
      <c r="KB147" s="127"/>
      <c r="KC147" s="127"/>
      <c r="KD147" s="127"/>
      <c r="KE147" s="127"/>
      <c r="KF147" s="127"/>
      <c r="KG147" s="127"/>
      <c r="KH147" s="127"/>
      <c r="KI147" s="127"/>
      <c r="KJ147" s="127"/>
      <c r="KK147" s="127"/>
      <c r="KL147" s="127"/>
      <c r="KM147" s="127"/>
      <c r="KN147" s="127"/>
      <c r="KO147" s="127"/>
      <c r="KP147" s="127"/>
      <c r="KQ147" s="127"/>
      <c r="KR147" s="127"/>
      <c r="KS147" s="127"/>
      <c r="KT147" s="127"/>
      <c r="KU147" s="127"/>
      <c r="KV147" s="127"/>
      <c r="KW147" s="127"/>
      <c r="KX147" s="127"/>
      <c r="KY147" s="127"/>
      <c r="KZ147" s="127"/>
      <c r="LA147" s="127"/>
      <c r="LB147" s="127"/>
      <c r="LC147" s="127"/>
      <c r="LD147" s="127"/>
      <c r="LE147" s="127"/>
      <c r="LF147" s="127"/>
      <c r="LG147" s="127"/>
      <c r="LH147" s="127"/>
      <c r="LI147" s="127"/>
      <c r="LJ147" s="127"/>
      <c r="LK147" s="127"/>
      <c r="LL147" s="127"/>
      <c r="LM147" s="127"/>
      <c r="LN147" s="127"/>
      <c r="LO147" s="127"/>
      <c r="LP147" s="127"/>
      <c r="LQ147" s="127"/>
      <c r="LR147" s="127"/>
      <c r="LS147" s="127"/>
      <c r="LT147" s="127"/>
      <c r="LU147" s="127"/>
      <c r="LV147" s="127"/>
      <c r="LW147" s="127"/>
      <c r="LX147" s="127"/>
      <c r="LY147" s="127"/>
      <c r="LZ147" s="127"/>
      <c r="MA147" s="127"/>
      <c r="MB147" s="127"/>
      <c r="MC147" s="127"/>
      <c r="MD147" s="127"/>
      <c r="ME147" s="127"/>
      <c r="MF147" s="127"/>
      <c r="MG147" s="127"/>
      <c r="MH147" s="127"/>
      <c r="MI147" s="127"/>
      <c r="MJ147" s="127"/>
      <c r="MK147" s="127"/>
      <c r="ML147" s="127"/>
      <c r="MM147" s="127"/>
      <c r="MN147" s="127"/>
      <c r="MO147" s="127"/>
      <c r="MP147" s="127"/>
      <c r="MQ147" s="127"/>
      <c r="MR147" s="127"/>
      <c r="MS147" s="127"/>
      <c r="MT147" s="127"/>
      <c r="MU147" s="127"/>
      <c r="MV147" s="127"/>
      <c r="MW147" s="127"/>
      <c r="MX147" s="127"/>
      <c r="MY147" s="127"/>
      <c r="MZ147" s="127"/>
      <c r="NA147" s="127"/>
      <c r="NB147" s="127"/>
      <c r="NC147" s="127"/>
      <c r="ND147" s="127"/>
      <c r="NE147" s="127"/>
      <c r="NF147" s="127"/>
      <c r="NG147" s="127"/>
      <c r="NH147" s="127"/>
      <c r="NI147" s="127"/>
      <c r="NJ147" s="127"/>
      <c r="NK147" s="127"/>
      <c r="NL147" s="127"/>
      <c r="NM147" s="127"/>
      <c r="NN147" s="127"/>
      <c r="NO147" s="127"/>
      <c r="NP147" s="127"/>
      <c r="NQ147" s="127"/>
      <c r="NR147" s="127"/>
      <c r="NS147" s="127"/>
      <c r="NT147" s="127"/>
      <c r="NU147" s="127"/>
      <c r="NV147" s="127"/>
      <c r="NW147" s="127"/>
      <c r="NX147" s="127"/>
      <c r="NY147" s="127"/>
      <c r="NZ147" s="127"/>
      <c r="OA147" s="127"/>
      <c r="OB147" s="127"/>
      <c r="OC147" s="127"/>
      <c r="OD147" s="127"/>
      <c r="OE147" s="127"/>
      <c r="OF147" s="127"/>
      <c r="OG147" s="127"/>
      <c r="OH147" s="127"/>
      <c r="OI147" s="127"/>
      <c r="OJ147" s="127"/>
      <c r="OK147" s="127"/>
      <c r="OL147" s="127"/>
      <c r="OM147" s="127"/>
      <c r="ON147" s="127"/>
      <c r="OO147" s="127"/>
      <c r="OP147" s="127"/>
      <c r="OQ147" s="127"/>
      <c r="OR147" s="127"/>
      <c r="OS147" s="127"/>
      <c r="OT147" s="127"/>
      <c r="OU147" s="127"/>
      <c r="OV147" s="127"/>
      <c r="OW147" s="127"/>
      <c r="OX147" s="127"/>
      <c r="OY147" s="127"/>
      <c r="OZ147" s="127"/>
      <c r="PA147" s="127"/>
      <c r="PB147" s="127"/>
      <c r="PC147" s="127"/>
      <c r="PD147" s="127"/>
      <c r="PE147" s="127"/>
      <c r="PF147" s="127"/>
      <c r="PG147" s="127"/>
      <c r="PH147" s="127"/>
      <c r="PI147" s="127"/>
      <c r="PJ147" s="127"/>
      <c r="PK147" s="127"/>
      <c r="PL147" s="127"/>
      <c r="PM147" s="127"/>
      <c r="PN147" s="127"/>
      <c r="PO147" s="127"/>
      <c r="PP147" s="127"/>
      <c r="PQ147" s="127"/>
      <c r="PR147" s="127"/>
      <c r="PS147" s="127"/>
      <c r="PT147" s="127"/>
      <c r="PU147" s="127"/>
      <c r="PV147" s="127"/>
      <c r="PW147" s="127"/>
      <c r="PX147" s="127"/>
      <c r="PY147" s="127"/>
      <c r="PZ147" s="127"/>
      <c r="QA147" s="127"/>
      <c r="QB147" s="127"/>
      <c r="QC147" s="127"/>
      <c r="QD147" s="127"/>
      <c r="QE147" s="127"/>
      <c r="QF147" s="127"/>
      <c r="QG147" s="127"/>
      <c r="QH147" s="127"/>
      <c r="QI147" s="127"/>
      <c r="QJ147" s="127"/>
      <c r="QK147" s="127"/>
      <c r="QL147" s="127"/>
      <c r="QM147" s="127"/>
      <c r="QN147" s="127"/>
      <c r="QO147" s="127"/>
      <c r="QP147" s="127"/>
      <c r="QQ147" s="127"/>
      <c r="QR147" s="127"/>
      <c r="QS147" s="127"/>
      <c r="QT147" s="127"/>
      <c r="QU147" s="127"/>
      <c r="QV147" s="127"/>
      <c r="QW147" s="127"/>
      <c r="QX147" s="127"/>
      <c r="QY147" s="127"/>
      <c r="QZ147" s="127"/>
      <c r="RA147" s="127"/>
      <c r="RB147" s="127"/>
      <c r="RC147" s="127"/>
      <c r="RD147" s="127"/>
      <c r="RE147" s="127"/>
      <c r="RF147" s="127"/>
      <c r="RG147" s="127"/>
      <c r="RH147" s="127"/>
      <c r="RI147" s="127"/>
      <c r="RJ147" s="127"/>
      <c r="RK147" s="127"/>
      <c r="RL147" s="127"/>
      <c r="RM147" s="127"/>
      <c r="RN147" s="127"/>
      <c r="RO147" s="127"/>
      <c r="RP147" s="127"/>
      <c r="RQ147" s="127"/>
      <c r="RR147" s="127"/>
      <c r="RS147" s="127"/>
      <c r="RT147" s="127"/>
      <c r="RU147" s="127"/>
      <c r="RV147" s="127"/>
      <c r="RW147" s="127"/>
      <c r="RX147" s="127"/>
      <c r="RY147" s="127"/>
      <c r="RZ147" s="127"/>
      <c r="SA147" s="127"/>
      <c r="SB147" s="127"/>
      <c r="SC147" s="127"/>
      <c r="SD147" s="127"/>
      <c r="SE147" s="127"/>
      <c r="SF147" s="127"/>
      <c r="SG147" s="127"/>
      <c r="SH147" s="127"/>
      <c r="SI147" s="127"/>
      <c r="SJ147" s="127"/>
      <c r="SK147" s="127"/>
      <c r="SL147" s="127"/>
      <c r="SM147" s="127"/>
      <c r="SN147" s="127"/>
      <c r="SO147" s="127"/>
      <c r="SP147" s="127"/>
      <c r="SQ147" s="127"/>
      <c r="SR147" s="127"/>
      <c r="SS147" s="127"/>
      <c r="ST147" s="127"/>
      <c r="SU147" s="127"/>
      <c r="SV147" s="127"/>
      <c r="SW147" s="127"/>
      <c r="SX147" s="127"/>
      <c r="SY147" s="127"/>
      <c r="SZ147" s="127"/>
      <c r="TA147" s="127"/>
      <c r="TB147" s="127"/>
      <c r="TC147" s="127"/>
      <c r="TD147" s="127"/>
      <c r="TE147" s="127"/>
      <c r="TF147" s="127"/>
      <c r="TG147" s="127"/>
      <c r="TH147" s="127"/>
      <c r="TI147" s="127"/>
      <c r="TJ147" s="127"/>
      <c r="TK147" s="127"/>
      <c r="TL147" s="127"/>
      <c r="TM147" s="127"/>
      <c r="TN147" s="127"/>
      <c r="TO147" s="127"/>
      <c r="TP147" s="127"/>
      <c r="TQ147" s="127"/>
      <c r="TR147" s="127"/>
      <c r="TS147" s="127"/>
      <c r="TT147" s="127"/>
      <c r="TU147" s="127"/>
      <c r="TV147" s="127"/>
      <c r="TW147" s="127"/>
      <c r="TX147" s="127"/>
      <c r="TY147" s="127"/>
      <c r="TZ147" s="127"/>
      <c r="UA147" s="127"/>
      <c r="UB147" s="127"/>
      <c r="UC147" s="127"/>
      <c r="UD147" s="127"/>
      <c r="UE147" s="127"/>
      <c r="UF147" s="127"/>
      <c r="UG147" s="127"/>
      <c r="UH147" s="127"/>
      <c r="UI147" s="127"/>
      <c r="UJ147" s="127"/>
      <c r="UK147" s="127"/>
      <c r="UL147" s="127"/>
      <c r="UM147" s="127"/>
      <c r="UN147" s="127"/>
      <c r="UO147" s="127"/>
      <c r="UP147" s="127"/>
      <c r="UQ147" s="127"/>
      <c r="UR147" s="127"/>
      <c r="US147" s="127"/>
      <c r="UT147" s="127"/>
      <c r="UU147" s="127"/>
      <c r="UV147" s="127"/>
      <c r="UW147" s="127"/>
      <c r="UX147" s="127"/>
      <c r="UY147" s="127"/>
      <c r="UZ147" s="127"/>
      <c r="VA147" s="127"/>
      <c r="VB147" s="127"/>
      <c r="VC147" s="127"/>
      <c r="VD147" s="127"/>
      <c r="VE147" s="127"/>
      <c r="VF147" s="127"/>
      <c r="VG147" s="127"/>
      <c r="VH147" s="127"/>
      <c r="VI147" s="127"/>
      <c r="VJ147" s="127"/>
      <c r="VK147" s="127"/>
      <c r="VL147" s="127"/>
      <c r="VM147" s="127"/>
      <c r="VN147" s="127"/>
      <c r="VO147" s="127"/>
      <c r="VP147" s="127"/>
      <c r="VQ147" s="127"/>
      <c r="VR147" s="127"/>
      <c r="VS147" s="127"/>
      <c r="VT147" s="127"/>
      <c r="VU147" s="127"/>
      <c r="VV147" s="127"/>
      <c r="VW147" s="127"/>
      <c r="VX147" s="127"/>
      <c r="VY147" s="127"/>
      <c r="VZ147" s="127"/>
      <c r="WA147" s="127"/>
      <c r="WB147" s="127"/>
      <c r="WC147" s="127"/>
      <c r="WD147" s="127"/>
      <c r="WE147" s="127"/>
      <c r="WF147" s="127"/>
      <c r="WG147" s="127"/>
      <c r="WH147" s="127"/>
      <c r="WI147" s="127"/>
      <c r="WJ147" s="127"/>
      <c r="WK147" s="127"/>
      <c r="WL147" s="127"/>
      <c r="WM147" s="127"/>
      <c r="WN147" s="127"/>
      <c r="WO147" s="127"/>
      <c r="WP147" s="127"/>
      <c r="WQ147" s="127"/>
      <c r="WR147" s="127"/>
      <c r="WS147" s="127"/>
      <c r="WT147" s="127"/>
      <c r="WU147" s="127"/>
      <c r="WV147" s="127"/>
      <c r="WW147" s="127"/>
      <c r="WX147" s="127"/>
      <c r="WY147" s="127"/>
      <c r="WZ147" s="127"/>
      <c r="XA147" s="127"/>
      <c r="XB147" s="127"/>
      <c r="XC147" s="127"/>
      <c r="XD147" s="127"/>
      <c r="XE147" s="127"/>
      <c r="XF147" s="127"/>
      <c r="XG147" s="127"/>
      <c r="XH147" s="127"/>
      <c r="XI147" s="127"/>
      <c r="XJ147" s="127"/>
      <c r="XK147" s="127"/>
      <c r="XL147" s="127"/>
      <c r="XM147" s="127"/>
      <c r="XN147" s="127"/>
      <c r="XO147" s="127"/>
      <c r="XP147" s="127"/>
      <c r="XQ147" s="127"/>
      <c r="XR147" s="127"/>
      <c r="XS147" s="127"/>
      <c r="XT147" s="127"/>
      <c r="XU147" s="127"/>
      <c r="XV147" s="127"/>
      <c r="XW147" s="127"/>
      <c r="XX147" s="127"/>
      <c r="XY147" s="127"/>
      <c r="XZ147" s="127"/>
      <c r="YA147" s="127"/>
      <c r="YB147" s="127"/>
      <c r="YC147" s="127"/>
      <c r="YD147" s="127"/>
      <c r="YE147" s="127"/>
      <c r="YF147" s="127"/>
      <c r="YG147" s="127"/>
      <c r="YH147" s="127"/>
      <c r="YI147" s="127"/>
      <c r="YJ147" s="127"/>
      <c r="YK147" s="127"/>
      <c r="YL147" s="127"/>
      <c r="YM147" s="127"/>
      <c r="YN147" s="127"/>
      <c r="YO147" s="127"/>
      <c r="YP147" s="127"/>
      <c r="YQ147" s="127"/>
      <c r="YR147" s="127"/>
      <c r="YS147" s="127"/>
      <c r="YT147" s="127"/>
      <c r="YU147" s="127"/>
      <c r="YV147" s="127"/>
      <c r="YW147" s="127"/>
      <c r="YX147" s="127"/>
      <c r="YY147" s="127"/>
      <c r="YZ147" s="127"/>
      <c r="ZA147" s="127"/>
      <c r="ZB147" s="127"/>
      <c r="ZC147" s="127"/>
      <c r="ZD147" s="127"/>
      <c r="ZE147" s="127"/>
      <c r="ZF147" s="127"/>
      <c r="ZG147" s="127"/>
      <c r="ZH147" s="127"/>
      <c r="ZI147" s="127"/>
      <c r="ZJ147" s="127"/>
      <c r="ZK147" s="127"/>
      <c r="ZL147" s="127"/>
      <c r="ZM147" s="127"/>
      <c r="ZN147" s="127"/>
      <c r="ZO147" s="127"/>
      <c r="ZP147" s="127"/>
      <c r="ZQ147" s="127"/>
      <c r="ZR147" s="127"/>
      <c r="ZS147" s="127"/>
      <c r="ZT147" s="127"/>
      <c r="ZU147" s="127"/>
      <c r="ZV147" s="127"/>
      <c r="ZW147" s="127"/>
      <c r="ZX147" s="127"/>
      <c r="ZY147" s="127"/>
      <c r="ZZ147" s="127"/>
      <c r="AAA147" s="127"/>
      <c r="AAB147" s="127"/>
      <c r="AAC147" s="127"/>
      <c r="AAD147" s="127"/>
      <c r="AAE147" s="127"/>
      <c r="AAF147" s="127"/>
      <c r="AAG147" s="127"/>
      <c r="AAH147" s="127"/>
      <c r="AAI147" s="127"/>
      <c r="AAJ147" s="127"/>
      <c r="AAK147" s="127"/>
      <c r="AAL147" s="127"/>
      <c r="AAM147" s="127"/>
      <c r="AAN147" s="127"/>
      <c r="AAO147" s="127"/>
      <c r="AAP147" s="127"/>
      <c r="AAQ147" s="127"/>
      <c r="AAR147" s="127"/>
      <c r="AAS147" s="127"/>
      <c r="AAT147" s="127"/>
      <c r="AAU147" s="127"/>
      <c r="AAV147" s="127"/>
      <c r="AAW147" s="127"/>
      <c r="AAX147" s="127"/>
      <c r="AAY147" s="127"/>
      <c r="AAZ147" s="127"/>
      <c r="ABA147" s="127"/>
      <c r="ABB147" s="127"/>
      <c r="ABC147" s="127"/>
      <c r="ABD147" s="127"/>
      <c r="ABE147" s="127"/>
      <c r="ABF147" s="127"/>
      <c r="ABG147" s="127"/>
      <c r="ABH147" s="127"/>
      <c r="ABI147" s="127"/>
      <c r="ABJ147" s="127"/>
      <c r="ABK147" s="127"/>
      <c r="ABL147" s="127"/>
      <c r="ABM147" s="127"/>
      <c r="ABN147" s="127"/>
      <c r="ABO147" s="127"/>
      <c r="ABP147" s="127"/>
      <c r="ABQ147" s="127"/>
      <c r="ABR147" s="127"/>
      <c r="ABS147" s="127"/>
      <c r="ABT147" s="127"/>
      <c r="ABU147" s="127"/>
      <c r="ABV147" s="127"/>
      <c r="ABW147" s="127"/>
      <c r="ABX147" s="127"/>
      <c r="ABY147" s="127"/>
      <c r="ABZ147" s="127"/>
      <c r="ACA147" s="127"/>
      <c r="ACB147" s="127"/>
      <c r="ACC147" s="127"/>
      <c r="ACD147" s="127"/>
      <c r="ACE147" s="127"/>
      <c r="ACF147" s="127"/>
      <c r="ACG147" s="127"/>
      <c r="ACH147" s="127"/>
      <c r="ACI147" s="127"/>
      <c r="ACJ147" s="127"/>
      <c r="ACK147" s="127"/>
      <c r="ACL147" s="127"/>
      <c r="ACM147" s="127"/>
      <c r="ACN147" s="127"/>
      <c r="ACO147" s="127"/>
      <c r="ACP147" s="127"/>
      <c r="ACQ147" s="127"/>
      <c r="ACR147" s="127"/>
      <c r="ACS147" s="127"/>
      <c r="ACT147" s="127"/>
      <c r="ACU147" s="127"/>
      <c r="ACV147" s="127"/>
      <c r="ACW147" s="127"/>
      <c r="ACX147" s="127"/>
      <c r="ACY147" s="127"/>
      <c r="ACZ147" s="127"/>
      <c r="ADA147" s="127"/>
      <c r="ADB147" s="127"/>
      <c r="ADC147" s="127"/>
      <c r="ADD147" s="127"/>
      <c r="ADE147" s="127"/>
      <c r="ADF147" s="127"/>
      <c r="ADG147" s="127"/>
      <c r="ADH147" s="127"/>
      <c r="ADI147" s="127"/>
      <c r="ADJ147" s="127"/>
      <c r="ADK147" s="127"/>
      <c r="ADL147" s="127"/>
      <c r="ADM147" s="127"/>
      <c r="ADN147" s="127"/>
      <c r="ADO147" s="127"/>
      <c r="ADP147" s="127"/>
      <c r="ADQ147" s="127"/>
      <c r="ADR147" s="127"/>
      <c r="ADS147" s="127"/>
      <c r="ADT147" s="127"/>
      <c r="ADU147" s="127"/>
      <c r="ADV147" s="127"/>
      <c r="ADW147" s="127"/>
      <c r="ADX147" s="127"/>
      <c r="ADY147" s="127"/>
      <c r="ADZ147" s="127"/>
      <c r="AEA147" s="127"/>
      <c r="AEB147" s="127"/>
      <c r="AEC147" s="127"/>
      <c r="AED147" s="127"/>
      <c r="AEE147" s="127"/>
      <c r="AEF147" s="127"/>
      <c r="AEG147" s="127"/>
      <c r="AEH147" s="127"/>
      <c r="AEI147" s="127"/>
      <c r="AEJ147" s="127"/>
      <c r="AEK147" s="127"/>
      <c r="AEL147" s="127"/>
      <c r="AEM147" s="127"/>
      <c r="AEN147" s="127"/>
      <c r="AEO147" s="127"/>
      <c r="AEP147" s="127"/>
      <c r="AEQ147" s="127"/>
      <c r="AER147" s="127"/>
      <c r="AES147" s="127"/>
      <c r="AET147" s="127"/>
      <c r="AEU147" s="127"/>
      <c r="AEV147" s="127"/>
      <c r="AEW147" s="127"/>
      <c r="AEX147" s="127"/>
      <c r="AEY147" s="127"/>
      <c r="AEZ147" s="127"/>
      <c r="AFA147" s="127"/>
      <c r="AFB147" s="127"/>
      <c r="AFC147" s="127"/>
      <c r="AFD147" s="127"/>
      <c r="AFE147" s="127"/>
      <c r="AFF147" s="127"/>
      <c r="AFG147" s="127"/>
      <c r="AFH147" s="127"/>
      <c r="AFI147" s="127"/>
      <c r="AFJ147" s="127"/>
      <c r="AFK147" s="127"/>
      <c r="AFL147" s="127"/>
      <c r="AFM147" s="127"/>
      <c r="AFN147" s="127"/>
      <c r="AFO147" s="127"/>
      <c r="AFP147" s="127"/>
      <c r="AFQ147" s="127"/>
      <c r="AFR147" s="127"/>
      <c r="AFS147" s="127"/>
      <c r="AFT147" s="127"/>
      <c r="AFU147" s="127"/>
      <c r="AFV147" s="127"/>
      <c r="AFW147" s="127"/>
      <c r="AFX147" s="127"/>
      <c r="AFY147" s="127"/>
      <c r="AFZ147" s="127"/>
      <c r="AGA147" s="127"/>
      <c r="AGB147" s="127"/>
      <c r="AGC147" s="127"/>
      <c r="AGD147" s="127"/>
      <c r="AGE147" s="127"/>
      <c r="AGF147" s="127"/>
      <c r="AGG147" s="127"/>
      <c r="AGH147" s="127"/>
      <c r="AGI147" s="127"/>
      <c r="AGJ147" s="127"/>
      <c r="AGK147" s="127"/>
      <c r="AGL147" s="127"/>
      <c r="AGM147" s="127"/>
      <c r="AGN147" s="127"/>
      <c r="AGO147" s="127"/>
      <c r="AGP147" s="127"/>
      <c r="AGQ147" s="127"/>
      <c r="AGR147" s="127"/>
      <c r="AGS147" s="127"/>
      <c r="AGT147" s="127"/>
      <c r="AGU147" s="127"/>
      <c r="AGV147" s="127"/>
      <c r="AGW147" s="127"/>
      <c r="AGX147" s="127"/>
      <c r="AGY147" s="127"/>
      <c r="AGZ147" s="127"/>
      <c r="AHA147" s="127"/>
      <c r="AHB147" s="127"/>
      <c r="AHC147" s="127"/>
      <c r="AHD147" s="127"/>
      <c r="AHE147" s="127"/>
      <c r="AHF147" s="127"/>
      <c r="AHG147" s="127"/>
      <c r="AHH147" s="127"/>
      <c r="AHI147" s="127"/>
      <c r="AHJ147" s="127"/>
      <c r="AHK147" s="127"/>
      <c r="AHL147" s="127"/>
      <c r="AHM147" s="127"/>
      <c r="AHN147" s="127"/>
      <c r="AHO147" s="127"/>
      <c r="AHP147" s="127"/>
      <c r="AHQ147" s="127"/>
      <c r="AHR147" s="127"/>
      <c r="AHS147" s="127"/>
      <c r="AHT147" s="127"/>
      <c r="AHU147" s="127"/>
      <c r="AHV147" s="127"/>
      <c r="AHW147" s="127"/>
      <c r="AHX147" s="127"/>
      <c r="AHY147" s="127"/>
      <c r="AHZ147" s="127"/>
      <c r="AIA147" s="127"/>
      <c r="AIB147" s="127"/>
      <c r="AIC147" s="127"/>
      <c r="AID147" s="127"/>
      <c r="AIE147" s="127"/>
      <c r="AIF147" s="127"/>
      <c r="AIG147" s="127"/>
      <c r="AIH147" s="127"/>
      <c r="AII147" s="127"/>
      <c r="AIJ147" s="127"/>
      <c r="AIK147" s="127"/>
      <c r="AIL147" s="127"/>
      <c r="AIM147" s="127"/>
      <c r="AIN147" s="127"/>
      <c r="AIO147" s="127"/>
      <c r="AIP147" s="127"/>
      <c r="AIQ147" s="127"/>
      <c r="AIR147" s="127"/>
      <c r="AIS147" s="127"/>
      <c r="AIT147" s="127"/>
      <c r="AIU147" s="127"/>
      <c r="AIV147" s="127"/>
      <c r="AIW147" s="127"/>
      <c r="AIX147" s="127"/>
      <c r="AIY147" s="127"/>
      <c r="AIZ147" s="127"/>
      <c r="AJA147" s="127"/>
      <c r="AJB147" s="127"/>
      <c r="AJC147" s="127"/>
      <c r="AJD147" s="127"/>
      <c r="AJE147" s="127"/>
      <c r="AJF147" s="127"/>
      <c r="AJG147" s="127"/>
      <c r="AJH147" s="127"/>
      <c r="AJI147" s="127"/>
      <c r="AJJ147" s="127"/>
      <c r="AJK147" s="127"/>
      <c r="AJL147" s="127"/>
      <c r="AJM147" s="127"/>
      <c r="AJN147" s="127"/>
      <c r="AJO147" s="127"/>
      <c r="AJP147" s="127"/>
      <c r="AJQ147" s="127"/>
      <c r="AJR147" s="127"/>
      <c r="AJS147" s="127"/>
      <c r="AJT147" s="127"/>
      <c r="AJU147" s="127"/>
      <c r="AJV147" s="127"/>
      <c r="AJW147" s="127"/>
      <c r="AJX147" s="127"/>
      <c r="AJY147" s="127"/>
      <c r="AJZ147" s="127"/>
      <c r="AKA147" s="127"/>
      <c r="AKB147" s="127"/>
      <c r="AKC147" s="127"/>
      <c r="AKD147" s="127"/>
      <c r="AKE147" s="127"/>
      <c r="AKF147" s="127"/>
      <c r="AKG147" s="127"/>
      <c r="AKH147" s="127"/>
      <c r="AKI147" s="127"/>
      <c r="AKJ147" s="127"/>
      <c r="AKK147" s="127"/>
      <c r="AKL147" s="127"/>
      <c r="AKM147" s="127"/>
      <c r="AKN147" s="127"/>
      <c r="AKO147" s="127"/>
      <c r="AKP147" s="127"/>
      <c r="AKQ147" s="127"/>
      <c r="AKR147" s="127"/>
      <c r="AKS147" s="127"/>
      <c r="AKT147" s="127"/>
      <c r="AKU147" s="127"/>
      <c r="AKV147" s="127"/>
      <c r="AKW147" s="127"/>
      <c r="AKX147" s="127"/>
      <c r="AKY147" s="127"/>
      <c r="AKZ147" s="127"/>
      <c r="ALA147" s="127"/>
      <c r="ALB147" s="127"/>
      <c r="ALC147" s="127"/>
      <c r="ALD147" s="127"/>
      <c r="ALE147" s="127"/>
      <c r="ALF147" s="127"/>
      <c r="ALG147" s="127"/>
      <c r="ALH147" s="127"/>
      <c r="ALI147" s="127"/>
      <c r="ALJ147" s="127"/>
      <c r="ALK147" s="127"/>
      <c r="ALL147" s="127"/>
      <c r="ALM147" s="127"/>
      <c r="ALN147" s="127"/>
      <c r="ALO147" s="127"/>
      <c r="ALP147" s="127"/>
      <c r="ALQ147" s="127"/>
      <c r="ALR147" s="127"/>
      <c r="ALS147" s="127"/>
      <c r="ALT147" s="127"/>
      <c r="ALU147" s="127"/>
      <c r="ALV147" s="127"/>
      <c r="ALW147" s="127"/>
      <c r="ALX147" s="127"/>
      <c r="ALY147" s="127"/>
      <c r="ALZ147" s="127"/>
      <c r="AMA147" s="127"/>
      <c r="AMB147" s="127"/>
      <c r="AMC147" s="127"/>
      <c r="AMD147" s="127"/>
      <c r="AME147" s="127"/>
      <c r="AMF147" s="127"/>
      <c r="AMG147" s="127"/>
      <c r="AMH147" s="127"/>
      <c r="AMI147" s="127"/>
      <c r="AMJ147" s="127"/>
      <c r="AMK147" s="127"/>
      <c r="AML147" s="127"/>
      <c r="AMM147" s="127"/>
      <c r="AMN147" s="127"/>
      <c r="AMO147" s="127"/>
      <c r="AMP147" s="127"/>
      <c r="AMQ147" s="127"/>
      <c r="AMR147" s="127"/>
      <c r="AMS147" s="127"/>
      <c r="AMT147" s="127"/>
      <c r="AMU147" s="127"/>
      <c r="AMV147" s="127"/>
      <c r="AMW147" s="127"/>
      <c r="AMX147" s="127"/>
      <c r="AMY147" s="127"/>
      <c r="AMZ147" s="127"/>
      <c r="ANA147" s="127"/>
      <c r="ANB147" s="127"/>
      <c r="ANC147" s="127"/>
      <c r="AND147" s="127"/>
      <c r="ANE147" s="127"/>
      <c r="ANF147" s="127"/>
      <c r="ANG147" s="127"/>
      <c r="ANH147" s="127"/>
      <c r="ANI147" s="127"/>
      <c r="ANJ147" s="127"/>
      <c r="ANK147" s="127"/>
      <c r="ANL147" s="127"/>
      <c r="ANM147" s="127"/>
      <c r="ANN147" s="127"/>
      <c r="ANO147" s="127"/>
      <c r="ANP147" s="127"/>
      <c r="ANQ147" s="127"/>
      <c r="ANR147" s="127"/>
      <c r="ANS147" s="127"/>
      <c r="ANT147" s="127"/>
      <c r="ANU147" s="127"/>
      <c r="ANV147" s="127"/>
      <c r="ANW147" s="127"/>
      <c r="ANX147" s="127"/>
      <c r="ANY147" s="127"/>
      <c r="ANZ147" s="127"/>
      <c r="AOA147" s="127"/>
      <c r="AOB147" s="127"/>
      <c r="AOC147" s="127"/>
      <c r="AOD147" s="127"/>
      <c r="AOE147" s="127"/>
      <c r="AOF147" s="127"/>
      <c r="AOG147" s="127"/>
      <c r="AOH147" s="127"/>
      <c r="AOI147" s="127"/>
      <c r="AOJ147" s="127"/>
      <c r="AOK147" s="127"/>
      <c r="AOL147" s="127"/>
      <c r="AOM147" s="127"/>
      <c r="AON147" s="127"/>
      <c r="AOO147" s="127"/>
      <c r="AOP147" s="127"/>
      <c r="AOQ147" s="127"/>
      <c r="AOR147" s="127"/>
      <c r="AOS147" s="127"/>
      <c r="AOT147" s="127"/>
      <c r="AOU147" s="127"/>
      <c r="AOV147" s="127"/>
      <c r="AOW147" s="127"/>
      <c r="AOX147" s="127"/>
      <c r="AOY147" s="127"/>
      <c r="AOZ147" s="127"/>
      <c r="APA147" s="127"/>
      <c r="APB147" s="127"/>
      <c r="APC147" s="127"/>
      <c r="APD147" s="127"/>
      <c r="APE147" s="127"/>
      <c r="APF147" s="127"/>
      <c r="APG147" s="127"/>
      <c r="APH147" s="127"/>
      <c r="API147" s="127"/>
      <c r="APJ147" s="127"/>
      <c r="APK147" s="127"/>
      <c r="APL147" s="127"/>
      <c r="APM147" s="127"/>
      <c r="APN147" s="127"/>
      <c r="APO147" s="127"/>
      <c r="APP147" s="127"/>
      <c r="APQ147" s="127"/>
      <c r="APR147" s="127"/>
      <c r="APS147" s="127"/>
      <c r="APT147" s="127"/>
      <c r="APU147" s="127"/>
      <c r="APV147" s="127"/>
      <c r="APW147" s="127"/>
      <c r="APX147" s="127"/>
      <c r="APY147" s="127"/>
      <c r="APZ147" s="127"/>
      <c r="AQA147" s="127"/>
      <c r="AQB147" s="127"/>
      <c r="AQC147" s="127"/>
      <c r="AQD147" s="127"/>
      <c r="AQE147" s="127"/>
      <c r="AQF147" s="127"/>
      <c r="AQG147" s="127"/>
      <c r="AQH147" s="127"/>
      <c r="AQI147" s="127"/>
      <c r="AQJ147" s="127"/>
      <c r="AQK147" s="127"/>
      <c r="AQL147" s="127"/>
      <c r="AQM147" s="127"/>
      <c r="AQN147" s="127"/>
      <c r="AQO147" s="127"/>
      <c r="AQP147" s="127"/>
      <c r="AQQ147" s="127"/>
      <c r="AQR147" s="127"/>
      <c r="AQS147" s="127"/>
      <c r="AQT147" s="127"/>
      <c r="AQU147" s="127"/>
      <c r="AQV147" s="127"/>
      <c r="AQW147" s="127"/>
      <c r="AQX147" s="127"/>
      <c r="AQY147" s="127"/>
      <c r="AQZ147" s="127"/>
      <c r="ARA147" s="127"/>
      <c r="ARB147" s="127"/>
      <c r="ARC147" s="127"/>
      <c r="ARD147" s="127"/>
      <c r="ARE147" s="127"/>
      <c r="ARF147" s="127"/>
      <c r="ARG147" s="127"/>
      <c r="ARH147" s="127"/>
      <c r="ARI147" s="127"/>
      <c r="ARJ147" s="127"/>
      <c r="ARK147" s="127"/>
      <c r="ARL147" s="127"/>
      <c r="ARM147" s="127"/>
      <c r="ARN147" s="127"/>
      <c r="ARO147" s="127"/>
      <c r="ARP147" s="127"/>
      <c r="ARQ147" s="127"/>
      <c r="ARR147" s="127"/>
      <c r="ARS147" s="127"/>
      <c r="ART147" s="127"/>
      <c r="ARU147" s="127"/>
      <c r="ARV147" s="127"/>
      <c r="ARW147" s="127"/>
      <c r="ARX147" s="127"/>
      <c r="ARY147" s="127"/>
      <c r="ARZ147" s="127"/>
      <c r="ASA147" s="127"/>
      <c r="ASB147" s="127"/>
      <c r="ASC147" s="127"/>
      <c r="ASD147" s="127"/>
      <c r="ASE147" s="127"/>
      <c r="ASF147" s="127"/>
      <c r="ASG147" s="127"/>
      <c r="ASH147" s="127"/>
      <c r="ASI147" s="127"/>
      <c r="ASJ147" s="127"/>
      <c r="ASK147" s="127"/>
      <c r="ASL147" s="127"/>
      <c r="ASM147" s="127"/>
      <c r="ASN147" s="127"/>
      <c r="ASO147" s="127"/>
      <c r="ASP147" s="127"/>
      <c r="ASQ147" s="127"/>
      <c r="ASR147" s="127"/>
      <c r="ASS147" s="127"/>
      <c r="AST147" s="127"/>
      <c r="ASU147" s="127"/>
      <c r="ASV147" s="127"/>
      <c r="ASW147" s="127"/>
      <c r="ASX147" s="127"/>
      <c r="ASY147" s="127"/>
      <c r="ASZ147" s="127"/>
      <c r="ATA147" s="127"/>
      <c r="ATB147" s="127"/>
      <c r="ATC147" s="127"/>
      <c r="ATD147" s="127"/>
      <c r="ATE147" s="127"/>
      <c r="ATF147" s="127"/>
      <c r="ATG147" s="127"/>
      <c r="ATH147" s="127"/>
      <c r="ATI147" s="127"/>
      <c r="ATJ147" s="127"/>
      <c r="ATK147" s="127"/>
      <c r="ATL147" s="127"/>
      <c r="ATM147" s="127"/>
      <c r="ATN147" s="127"/>
      <c r="ATO147" s="127"/>
      <c r="ATP147" s="127"/>
      <c r="ATQ147" s="127"/>
      <c r="ATR147" s="127"/>
      <c r="ATS147" s="127"/>
      <c r="ATT147" s="127"/>
      <c r="ATU147" s="127"/>
      <c r="ATV147" s="127"/>
      <c r="ATW147" s="127"/>
      <c r="ATX147" s="127"/>
      <c r="ATY147" s="127"/>
      <c r="ATZ147" s="127"/>
      <c r="AUA147" s="127"/>
      <c r="AUB147" s="127"/>
      <c r="AUC147" s="127"/>
      <c r="AUD147" s="127"/>
      <c r="AUE147" s="127"/>
      <c r="AUF147" s="127"/>
      <c r="AUG147" s="127"/>
      <c r="AUH147" s="127"/>
      <c r="AUI147" s="127"/>
      <c r="AUJ147" s="127"/>
      <c r="AUK147" s="127"/>
      <c r="AUL147" s="127"/>
      <c r="AUM147" s="127"/>
      <c r="AUN147" s="127"/>
      <c r="AUO147" s="127"/>
      <c r="AUP147" s="127"/>
      <c r="AUQ147" s="127"/>
      <c r="AUR147" s="127"/>
      <c r="AUS147" s="127"/>
      <c r="AUT147" s="127"/>
      <c r="AUU147" s="127"/>
      <c r="AUV147" s="127"/>
      <c r="AUW147" s="127"/>
      <c r="AUX147" s="127"/>
      <c r="AUY147" s="127"/>
      <c r="AUZ147" s="127"/>
      <c r="AVA147" s="127"/>
      <c r="AVB147" s="127"/>
      <c r="AVC147" s="127"/>
      <c r="AVD147" s="127"/>
      <c r="AVE147" s="127"/>
      <c r="AVF147" s="127"/>
      <c r="AVG147" s="127"/>
      <c r="AVH147" s="127"/>
      <c r="AVI147" s="127"/>
      <c r="AVJ147" s="127"/>
      <c r="AVK147" s="127"/>
      <c r="AVL147" s="127"/>
      <c r="AVM147" s="127"/>
      <c r="AVN147" s="127"/>
      <c r="AVO147" s="127"/>
      <c r="AVP147" s="127"/>
      <c r="AVQ147" s="127"/>
      <c r="AVR147" s="127"/>
      <c r="AVS147" s="127"/>
      <c r="AVT147" s="127"/>
      <c r="AVU147" s="127"/>
      <c r="AVV147" s="127"/>
      <c r="AVW147" s="127"/>
      <c r="AVX147" s="127"/>
      <c r="AVY147" s="127"/>
      <c r="AVZ147" s="127"/>
      <c r="AWA147" s="127"/>
      <c r="AWB147" s="127"/>
      <c r="AWC147" s="127"/>
      <c r="AWD147" s="127"/>
      <c r="AWE147" s="127"/>
      <c r="AWF147" s="127"/>
      <c r="AWG147" s="127"/>
      <c r="AWH147" s="127"/>
      <c r="AWI147" s="127"/>
      <c r="AWJ147" s="127"/>
      <c r="AWK147" s="127"/>
      <c r="AWL147" s="127"/>
      <c r="AWM147" s="127"/>
      <c r="AWN147" s="127"/>
      <c r="AWO147" s="127"/>
      <c r="AWP147" s="127"/>
      <c r="AWQ147" s="127"/>
      <c r="AWR147" s="127"/>
      <c r="AWS147" s="127"/>
      <c r="AWT147" s="127"/>
      <c r="AWU147" s="127"/>
      <c r="AWV147" s="127"/>
      <c r="AWW147" s="127"/>
      <c r="AWX147" s="127"/>
      <c r="AWY147" s="127"/>
      <c r="AWZ147" s="127"/>
      <c r="AXA147" s="127"/>
      <c r="AXB147" s="127"/>
      <c r="AXC147" s="127"/>
      <c r="AXD147" s="127"/>
      <c r="AXE147" s="127"/>
      <c r="AXF147" s="127"/>
      <c r="AXG147" s="127"/>
      <c r="AXH147" s="127"/>
      <c r="AXI147" s="127"/>
      <c r="AXJ147" s="127"/>
      <c r="AXK147" s="127"/>
      <c r="AXL147" s="127"/>
      <c r="AXM147" s="127"/>
      <c r="AXN147" s="127"/>
      <c r="AXO147" s="127"/>
      <c r="AXP147" s="127"/>
      <c r="AXQ147" s="127"/>
      <c r="AXR147" s="127"/>
      <c r="AXS147" s="127"/>
      <c r="AXT147" s="127"/>
      <c r="AXU147" s="127"/>
      <c r="AXV147" s="127"/>
      <c r="AXW147" s="127"/>
      <c r="AXX147" s="127"/>
      <c r="AXY147" s="127"/>
      <c r="AXZ147" s="127"/>
      <c r="AYA147" s="127"/>
      <c r="AYB147" s="127"/>
      <c r="AYC147" s="127"/>
      <c r="AYD147" s="127"/>
      <c r="AYE147" s="127"/>
      <c r="AYF147" s="127"/>
      <c r="AYG147" s="127"/>
      <c r="AYH147" s="127"/>
      <c r="AYI147" s="127"/>
      <c r="AYJ147" s="127"/>
      <c r="AYK147" s="127"/>
      <c r="AYL147" s="127"/>
      <c r="AYM147" s="127"/>
      <c r="AYN147" s="127"/>
      <c r="AYO147" s="127"/>
      <c r="AYP147" s="127"/>
      <c r="AYQ147" s="127"/>
      <c r="AYR147" s="127"/>
      <c r="AYS147" s="127"/>
      <c r="AYT147" s="127"/>
      <c r="AYU147" s="127"/>
      <c r="AYV147" s="127"/>
      <c r="AYW147" s="127"/>
      <c r="AYX147" s="127"/>
      <c r="AYY147" s="127"/>
      <c r="AYZ147" s="127"/>
      <c r="AZA147" s="127"/>
      <c r="AZB147" s="127"/>
      <c r="AZC147" s="127"/>
      <c r="AZD147" s="127"/>
      <c r="AZE147" s="127"/>
      <c r="AZF147" s="127"/>
      <c r="AZG147" s="127"/>
      <c r="AZH147" s="127"/>
      <c r="AZI147" s="127"/>
      <c r="AZJ147" s="127"/>
      <c r="AZK147" s="127"/>
      <c r="AZL147" s="127"/>
      <c r="AZM147" s="127"/>
      <c r="AZN147" s="127"/>
      <c r="AZO147" s="127"/>
      <c r="AZP147" s="127"/>
      <c r="AZQ147" s="127"/>
      <c r="AZR147" s="127"/>
      <c r="AZS147" s="127"/>
      <c r="AZT147" s="127"/>
      <c r="AZU147" s="127"/>
      <c r="AZV147" s="127"/>
      <c r="AZW147" s="127"/>
      <c r="AZX147" s="127"/>
      <c r="AZY147" s="127"/>
      <c r="AZZ147" s="127"/>
      <c r="BAA147" s="127"/>
      <c r="BAB147" s="127"/>
      <c r="BAC147" s="127"/>
      <c r="BAD147" s="127"/>
      <c r="BAE147" s="127"/>
      <c r="BAF147" s="127"/>
      <c r="BAG147" s="127"/>
      <c r="BAH147" s="127"/>
      <c r="BAI147" s="127"/>
      <c r="BAJ147" s="127"/>
      <c r="BAK147" s="127"/>
      <c r="BAL147" s="127"/>
      <c r="BAM147" s="127"/>
      <c r="BAN147" s="127"/>
      <c r="BAO147" s="127"/>
      <c r="BAP147" s="127"/>
      <c r="BAQ147" s="127"/>
      <c r="BAR147" s="127"/>
      <c r="BAS147" s="127"/>
      <c r="BAT147" s="127"/>
      <c r="BAU147" s="127"/>
      <c r="BAV147" s="127"/>
      <c r="BAW147" s="127"/>
      <c r="BAX147" s="127"/>
      <c r="BAY147" s="127"/>
      <c r="BAZ147" s="127"/>
      <c r="BBA147" s="127"/>
      <c r="BBB147" s="127"/>
      <c r="BBC147" s="127"/>
      <c r="BBD147" s="127"/>
      <c r="BBE147" s="127"/>
      <c r="BBF147" s="127"/>
      <c r="BBG147" s="127"/>
      <c r="BBH147" s="127"/>
      <c r="BBI147" s="127"/>
      <c r="BBJ147" s="127"/>
      <c r="BBK147" s="127"/>
      <c r="BBL147" s="127"/>
      <c r="BBM147" s="127"/>
      <c r="BBN147" s="127"/>
      <c r="BBO147" s="127"/>
      <c r="BBP147" s="127"/>
      <c r="BBQ147" s="127"/>
      <c r="BBR147" s="127"/>
      <c r="BBS147" s="127"/>
      <c r="BBT147" s="127"/>
      <c r="BBU147" s="127"/>
      <c r="BBV147" s="127"/>
      <c r="BBW147" s="127"/>
      <c r="BBX147" s="127"/>
      <c r="BBY147" s="127"/>
      <c r="BBZ147" s="127"/>
      <c r="BCA147" s="127"/>
      <c r="BCB147" s="127"/>
      <c r="BCC147" s="127"/>
      <c r="BCD147" s="127"/>
      <c r="BCE147" s="127"/>
      <c r="BCF147" s="127"/>
      <c r="BCG147" s="127"/>
      <c r="BCH147" s="127"/>
      <c r="BCI147" s="127"/>
      <c r="BCJ147" s="127"/>
      <c r="BCK147" s="127"/>
      <c r="BCL147" s="127"/>
      <c r="BCM147" s="127"/>
      <c r="BCN147" s="127"/>
      <c r="BCO147" s="127"/>
      <c r="BCP147" s="127"/>
      <c r="BCQ147" s="127"/>
      <c r="BCR147" s="127"/>
      <c r="BCS147" s="127"/>
      <c r="BCT147" s="127"/>
      <c r="BCU147" s="127"/>
      <c r="BCV147" s="127"/>
      <c r="BCW147" s="127"/>
      <c r="BCX147" s="127"/>
      <c r="BCY147" s="127"/>
      <c r="BCZ147" s="127"/>
      <c r="BDA147" s="127"/>
      <c r="BDB147" s="127"/>
      <c r="BDC147" s="127"/>
      <c r="BDD147" s="127"/>
      <c r="BDE147" s="127"/>
      <c r="BDF147" s="127"/>
      <c r="BDG147" s="127"/>
      <c r="BDH147" s="127"/>
      <c r="BDI147" s="127"/>
      <c r="BDJ147" s="127"/>
      <c r="BDK147" s="127"/>
      <c r="BDL147" s="127"/>
      <c r="BDM147" s="127"/>
      <c r="BDN147" s="127"/>
      <c r="BDO147" s="127"/>
      <c r="BDP147" s="127"/>
      <c r="BDQ147" s="127"/>
      <c r="BDR147" s="127"/>
      <c r="BDS147" s="127"/>
      <c r="BDT147" s="127"/>
      <c r="BDU147" s="127"/>
      <c r="BDV147" s="127"/>
      <c r="BDW147" s="127"/>
      <c r="BDX147" s="127"/>
      <c r="BDY147" s="127"/>
      <c r="BDZ147" s="127"/>
      <c r="BEA147" s="127"/>
      <c r="BEB147" s="127"/>
      <c r="BEC147" s="127"/>
      <c r="BED147" s="127"/>
      <c r="BEE147" s="127"/>
      <c r="BEF147" s="127"/>
      <c r="BEG147" s="127"/>
      <c r="BEH147" s="127"/>
      <c r="BEI147" s="127"/>
      <c r="BEJ147" s="127"/>
      <c r="BEK147" s="127"/>
      <c r="BEL147" s="127"/>
      <c r="BEM147" s="127"/>
      <c r="BEN147" s="127"/>
      <c r="BEO147" s="127"/>
      <c r="BEP147" s="127"/>
      <c r="BEQ147" s="127"/>
      <c r="BER147" s="127"/>
      <c r="BES147" s="127"/>
      <c r="BET147" s="127"/>
      <c r="BEU147" s="127"/>
      <c r="BEV147" s="127"/>
      <c r="BEW147" s="127"/>
      <c r="BEX147" s="127"/>
      <c r="BEY147" s="127"/>
      <c r="BEZ147" s="127"/>
      <c r="BFA147" s="127"/>
      <c r="BFB147" s="127"/>
      <c r="BFC147" s="127"/>
      <c r="BFD147" s="127"/>
      <c r="BFE147" s="127"/>
      <c r="BFF147" s="127"/>
      <c r="BFG147" s="127"/>
      <c r="BFH147" s="127"/>
      <c r="BFI147" s="127"/>
      <c r="BFJ147" s="127"/>
      <c r="BFK147" s="127"/>
      <c r="BFL147" s="127"/>
      <c r="BFM147" s="127"/>
      <c r="BFN147" s="127"/>
      <c r="BFO147" s="127"/>
      <c r="BFP147" s="127"/>
      <c r="BFQ147" s="127"/>
      <c r="BFR147" s="127"/>
      <c r="BFS147" s="127"/>
      <c r="BFT147" s="127"/>
      <c r="BFU147" s="127"/>
      <c r="BFV147" s="127"/>
      <c r="BFW147" s="127"/>
      <c r="BFX147" s="127"/>
      <c r="BFY147" s="127"/>
      <c r="BFZ147" s="127"/>
      <c r="BGA147" s="127"/>
      <c r="BGB147" s="127"/>
      <c r="BGC147" s="127"/>
      <c r="BGD147" s="127"/>
      <c r="BGE147" s="127"/>
      <c r="BGF147" s="127"/>
      <c r="BGG147" s="127"/>
      <c r="BGH147" s="127"/>
      <c r="BGI147" s="127"/>
      <c r="BGJ147" s="127"/>
      <c r="BGK147" s="127"/>
      <c r="BGL147" s="127"/>
      <c r="BGM147" s="127"/>
      <c r="BGN147" s="127"/>
      <c r="BGO147" s="127"/>
      <c r="BGP147" s="127"/>
      <c r="BGQ147" s="127"/>
      <c r="BGR147" s="127"/>
      <c r="BGS147" s="127"/>
      <c r="BGT147" s="127"/>
      <c r="BGU147" s="127"/>
      <c r="BGV147" s="127"/>
      <c r="BGW147" s="127"/>
      <c r="BGX147" s="127"/>
      <c r="BGY147" s="127"/>
      <c r="BGZ147" s="127"/>
      <c r="BHA147" s="127"/>
      <c r="BHB147" s="127"/>
      <c r="BHC147" s="127"/>
      <c r="BHD147" s="127"/>
      <c r="BHE147" s="127"/>
      <c r="BHF147" s="127"/>
      <c r="BHG147" s="127"/>
      <c r="BHH147" s="127"/>
      <c r="BHI147" s="127"/>
      <c r="BHJ147" s="127"/>
      <c r="BHK147" s="127"/>
      <c r="BHL147" s="127"/>
      <c r="BHM147" s="127"/>
      <c r="BHN147" s="127"/>
      <c r="BHO147" s="127"/>
      <c r="BHP147" s="127"/>
      <c r="BHQ147" s="127"/>
      <c r="BHR147" s="127"/>
      <c r="BHS147" s="127"/>
      <c r="BHT147" s="127"/>
      <c r="BHU147" s="127"/>
      <c r="BHV147" s="127"/>
      <c r="BHW147" s="127"/>
      <c r="BHX147" s="127"/>
      <c r="BHY147" s="127"/>
      <c r="BHZ147" s="127"/>
      <c r="BIA147" s="127"/>
      <c r="BIB147" s="127"/>
      <c r="BIC147" s="127"/>
      <c r="BID147" s="127"/>
      <c r="BIE147" s="127"/>
      <c r="BIF147" s="127"/>
      <c r="BIG147" s="127"/>
      <c r="BIH147" s="127"/>
      <c r="BII147" s="127"/>
      <c r="BIJ147" s="127"/>
      <c r="BIK147" s="127"/>
      <c r="BIL147" s="127"/>
      <c r="BIM147" s="127"/>
      <c r="BIN147" s="127"/>
      <c r="BIO147" s="127"/>
      <c r="BIP147" s="127"/>
      <c r="BIQ147" s="127"/>
      <c r="BIR147" s="127"/>
      <c r="BIS147" s="127"/>
      <c r="BIT147" s="127"/>
      <c r="BIU147" s="127"/>
      <c r="BIV147" s="127"/>
      <c r="BIW147" s="127"/>
      <c r="BIX147" s="127"/>
      <c r="BIY147" s="127"/>
      <c r="BIZ147" s="127"/>
      <c r="BJA147" s="127"/>
      <c r="BJB147" s="127"/>
      <c r="BJC147" s="127"/>
      <c r="BJD147" s="127"/>
      <c r="BJE147" s="127"/>
      <c r="BJF147" s="127"/>
      <c r="BJG147" s="127"/>
      <c r="BJH147" s="127"/>
      <c r="BJI147" s="127"/>
      <c r="BJJ147" s="127"/>
      <c r="BJK147" s="127"/>
      <c r="BJL147" s="127"/>
      <c r="BJM147" s="127"/>
      <c r="BJN147" s="127"/>
      <c r="BJO147" s="127"/>
      <c r="BJP147" s="127"/>
      <c r="BJQ147" s="127"/>
      <c r="BJR147" s="127"/>
      <c r="BJS147" s="127"/>
      <c r="BJT147" s="127"/>
      <c r="BJU147" s="127"/>
      <c r="BJV147" s="127"/>
      <c r="BJW147" s="127"/>
      <c r="BJX147" s="127"/>
      <c r="BJY147" s="127"/>
      <c r="BJZ147" s="127"/>
      <c r="BKA147" s="127"/>
      <c r="BKB147" s="127"/>
      <c r="BKC147" s="127"/>
      <c r="BKD147" s="127"/>
      <c r="BKE147" s="127"/>
      <c r="BKF147" s="127"/>
      <c r="BKG147" s="127"/>
      <c r="BKH147" s="127"/>
      <c r="BKI147" s="127"/>
      <c r="BKJ147" s="127"/>
      <c r="BKK147" s="127"/>
      <c r="BKL147" s="127"/>
      <c r="BKM147" s="127"/>
      <c r="BKN147" s="127"/>
      <c r="BKO147" s="127"/>
      <c r="BKP147" s="127"/>
      <c r="BKQ147" s="127"/>
      <c r="BKR147" s="127"/>
      <c r="BKS147" s="127"/>
      <c r="BKT147" s="127"/>
      <c r="BKU147" s="127"/>
      <c r="BKV147" s="127"/>
      <c r="BKW147" s="127"/>
      <c r="BKX147" s="127"/>
      <c r="BKY147" s="127"/>
      <c r="BKZ147" s="127"/>
      <c r="BLA147" s="127"/>
      <c r="BLB147" s="127"/>
      <c r="BLC147" s="127"/>
      <c r="BLD147" s="127"/>
      <c r="BLE147" s="127"/>
      <c r="BLF147" s="127"/>
      <c r="BLG147" s="127"/>
      <c r="BLH147" s="127"/>
      <c r="BLI147" s="127"/>
      <c r="BLJ147" s="127"/>
      <c r="BLK147" s="127"/>
      <c r="BLL147" s="127"/>
      <c r="BLM147" s="127"/>
      <c r="BLN147" s="127"/>
      <c r="BLO147" s="127"/>
      <c r="BLP147" s="127"/>
      <c r="BLQ147" s="127"/>
      <c r="BLR147" s="127"/>
      <c r="BLS147" s="127"/>
      <c r="BLT147" s="127"/>
      <c r="BLU147" s="127"/>
      <c r="BLV147" s="127"/>
      <c r="BLW147" s="127"/>
      <c r="BLX147" s="127"/>
      <c r="BLY147" s="127"/>
      <c r="BLZ147" s="127"/>
      <c r="BMA147" s="127"/>
      <c r="BMB147" s="127"/>
      <c r="BMC147" s="127"/>
      <c r="BMD147" s="127"/>
      <c r="BME147" s="127"/>
      <c r="BMF147" s="127"/>
      <c r="BMG147" s="127"/>
      <c r="BMH147" s="127"/>
      <c r="BMI147" s="127"/>
      <c r="BMJ147" s="127"/>
      <c r="BMK147" s="127"/>
      <c r="BML147" s="127"/>
      <c r="BMM147" s="127"/>
      <c r="BMN147" s="127"/>
      <c r="BMO147" s="127"/>
      <c r="BMP147" s="127"/>
      <c r="BMQ147" s="127"/>
      <c r="BMR147" s="127"/>
      <c r="BMS147" s="127"/>
      <c r="BMT147" s="127"/>
      <c r="BMU147" s="127"/>
      <c r="BMV147" s="127"/>
      <c r="BMW147" s="127"/>
      <c r="BMX147" s="127"/>
      <c r="BMY147" s="127"/>
      <c r="BMZ147" s="127"/>
      <c r="BNA147" s="127"/>
      <c r="BNB147" s="127"/>
      <c r="BNC147" s="127"/>
      <c r="BND147" s="127"/>
      <c r="BNE147" s="127"/>
      <c r="BNF147" s="127"/>
      <c r="BNG147" s="127"/>
      <c r="BNH147" s="127"/>
      <c r="BNI147" s="127"/>
      <c r="BNJ147" s="127"/>
      <c r="BNK147" s="127"/>
      <c r="BNL147" s="127"/>
      <c r="BNM147" s="127"/>
      <c r="BNN147" s="127"/>
      <c r="BNO147" s="127"/>
      <c r="BNP147" s="127"/>
      <c r="BNQ147" s="127"/>
      <c r="BNR147" s="127"/>
      <c r="BNS147" s="127"/>
      <c r="BNT147" s="127"/>
      <c r="BNU147" s="127"/>
      <c r="BNV147" s="127"/>
      <c r="BNW147" s="127"/>
      <c r="BNX147" s="127"/>
      <c r="BNY147" s="127"/>
      <c r="BNZ147" s="127"/>
      <c r="BOA147" s="127"/>
      <c r="BOB147" s="127"/>
      <c r="BOC147" s="127"/>
      <c r="BOD147" s="127"/>
      <c r="BOE147" s="127"/>
      <c r="BOF147" s="127"/>
      <c r="BOG147" s="127"/>
      <c r="BOH147" s="127"/>
      <c r="BOI147" s="127"/>
      <c r="BOJ147" s="127"/>
      <c r="BOK147" s="127"/>
      <c r="BOL147" s="127"/>
      <c r="BOM147" s="127"/>
      <c r="BON147" s="127"/>
      <c r="BOO147" s="127"/>
      <c r="BOP147" s="127"/>
      <c r="BOQ147" s="127"/>
      <c r="BOR147" s="127"/>
      <c r="BOS147" s="127"/>
      <c r="BOT147" s="127"/>
      <c r="BOU147" s="127"/>
      <c r="BOV147" s="127"/>
      <c r="BOW147" s="127"/>
      <c r="BOX147" s="127"/>
      <c r="BOY147" s="127"/>
      <c r="BOZ147" s="127"/>
      <c r="BPA147" s="127"/>
      <c r="BPB147" s="127"/>
      <c r="BPC147" s="127"/>
      <c r="BPD147" s="127"/>
      <c r="BPE147" s="127"/>
      <c r="BPF147" s="127"/>
      <c r="BPG147" s="127"/>
      <c r="BPH147" s="127"/>
      <c r="BPI147" s="127"/>
      <c r="BPJ147" s="127"/>
      <c r="BPK147" s="127"/>
      <c r="BPL147" s="127"/>
      <c r="BPM147" s="127"/>
      <c r="BPN147" s="127"/>
      <c r="BPO147" s="127"/>
      <c r="BPP147" s="127"/>
      <c r="BPQ147" s="127"/>
      <c r="BPR147" s="127"/>
      <c r="BPS147" s="127"/>
      <c r="BPT147" s="127"/>
      <c r="BPU147" s="127"/>
      <c r="BPV147" s="127"/>
      <c r="BPW147" s="127"/>
      <c r="BPX147" s="127"/>
      <c r="BPY147" s="127"/>
      <c r="BPZ147" s="127"/>
      <c r="BQA147" s="127"/>
      <c r="BQB147" s="127"/>
      <c r="BQC147" s="127"/>
      <c r="BQD147" s="127"/>
      <c r="BQE147" s="127"/>
      <c r="BQF147" s="127"/>
      <c r="BQG147" s="127"/>
      <c r="BQH147" s="127"/>
      <c r="BQI147" s="127"/>
      <c r="BQJ147" s="127"/>
      <c r="BQK147" s="127"/>
      <c r="BQL147" s="127"/>
      <c r="BQM147" s="127"/>
      <c r="BQN147" s="127"/>
      <c r="BQO147" s="127"/>
      <c r="BQP147" s="127"/>
      <c r="BQQ147" s="127"/>
      <c r="BQR147" s="127"/>
      <c r="BQS147" s="127"/>
      <c r="BQT147" s="127"/>
      <c r="BQU147" s="127"/>
      <c r="BQV147" s="127"/>
      <c r="BQW147" s="127"/>
      <c r="BQX147" s="127"/>
      <c r="BQY147" s="127"/>
      <c r="BQZ147" s="127"/>
      <c r="BRA147" s="127"/>
      <c r="BRB147" s="127"/>
      <c r="BRC147" s="127"/>
      <c r="BRD147" s="127"/>
      <c r="BRE147" s="127"/>
      <c r="BRF147" s="127"/>
      <c r="BRG147" s="127"/>
      <c r="BRH147" s="127"/>
      <c r="BRI147" s="127"/>
      <c r="BRJ147" s="127"/>
      <c r="BRK147" s="127"/>
      <c r="BRL147" s="127"/>
      <c r="BRM147" s="127"/>
      <c r="BRN147" s="127"/>
      <c r="BRO147" s="127"/>
      <c r="BRP147" s="127"/>
      <c r="BRQ147" s="127"/>
      <c r="BRR147" s="127"/>
      <c r="BRS147" s="127"/>
      <c r="BRT147" s="127"/>
      <c r="BRU147" s="127"/>
      <c r="BRV147" s="127"/>
      <c r="BRW147" s="127"/>
      <c r="BRX147" s="127"/>
      <c r="BRY147" s="127"/>
      <c r="BRZ147" s="127"/>
      <c r="BSA147" s="127"/>
      <c r="BSB147" s="127"/>
      <c r="BSC147" s="127"/>
      <c r="BSD147" s="127"/>
      <c r="BSE147" s="127"/>
      <c r="BSF147" s="127"/>
      <c r="BSG147" s="127"/>
      <c r="BSH147" s="127"/>
      <c r="BSI147" s="127"/>
      <c r="BSJ147" s="127"/>
      <c r="BSK147" s="127"/>
      <c r="BSL147" s="127"/>
      <c r="BSM147" s="127"/>
      <c r="BSN147" s="127"/>
      <c r="BSO147" s="127"/>
      <c r="BSP147" s="127"/>
      <c r="BSQ147" s="127"/>
      <c r="BSR147" s="127"/>
      <c r="BSS147" s="127"/>
      <c r="BST147" s="127"/>
      <c r="BSU147" s="127"/>
      <c r="BSV147" s="127"/>
      <c r="BSW147" s="127"/>
      <c r="BSX147" s="127"/>
      <c r="BSY147" s="127"/>
      <c r="BSZ147" s="127"/>
      <c r="BTA147" s="127"/>
      <c r="BTB147" s="127"/>
      <c r="BTC147" s="127"/>
      <c r="BTD147" s="127"/>
      <c r="BTE147" s="127"/>
      <c r="BTF147" s="127"/>
      <c r="BTG147" s="127"/>
      <c r="BTH147" s="127"/>
      <c r="BTI147" s="127"/>
      <c r="BTJ147" s="127"/>
      <c r="BTK147" s="127"/>
      <c r="BTL147" s="127"/>
      <c r="BTM147" s="127"/>
      <c r="BTN147" s="127"/>
      <c r="BTO147" s="127"/>
      <c r="BTP147" s="127"/>
      <c r="BTQ147" s="127"/>
      <c r="BTR147" s="127"/>
      <c r="BTS147" s="127"/>
      <c r="BTT147" s="127"/>
      <c r="BTU147" s="127"/>
      <c r="BTV147" s="127"/>
      <c r="BTW147" s="127"/>
      <c r="BTX147" s="127"/>
      <c r="BTY147" s="127"/>
      <c r="BTZ147" s="127"/>
      <c r="BUA147" s="127"/>
      <c r="BUB147" s="127"/>
      <c r="BUC147" s="127"/>
      <c r="BUD147" s="127"/>
      <c r="BUE147" s="127"/>
      <c r="BUF147" s="127"/>
      <c r="BUG147" s="127"/>
      <c r="BUH147" s="127"/>
      <c r="BUI147" s="127"/>
      <c r="BUJ147" s="127"/>
      <c r="BUK147" s="127"/>
      <c r="BUL147" s="127"/>
      <c r="BUM147" s="127"/>
      <c r="BUN147" s="127"/>
      <c r="BUO147" s="127"/>
      <c r="BUP147" s="127"/>
      <c r="BUQ147" s="127"/>
      <c r="BUR147" s="127"/>
      <c r="BUS147" s="127"/>
      <c r="BUT147" s="127"/>
      <c r="BUU147" s="127"/>
      <c r="BUV147" s="127"/>
      <c r="BUW147" s="127"/>
      <c r="BUX147" s="127"/>
      <c r="BUY147" s="127"/>
      <c r="BUZ147" s="127"/>
      <c r="BVA147" s="127"/>
      <c r="BVB147" s="127"/>
      <c r="BVC147" s="127"/>
      <c r="BVD147" s="127"/>
      <c r="BVE147" s="127"/>
      <c r="BVF147" s="127"/>
      <c r="BVG147" s="127"/>
      <c r="BVH147" s="127"/>
      <c r="BVI147" s="127"/>
      <c r="BVJ147" s="127"/>
      <c r="BVK147" s="127"/>
      <c r="BVL147" s="127"/>
      <c r="BVM147" s="127"/>
      <c r="BVN147" s="127"/>
      <c r="BVO147" s="127"/>
      <c r="BVP147" s="127"/>
      <c r="BVQ147" s="127"/>
      <c r="BVR147" s="127"/>
      <c r="BVS147" s="127"/>
      <c r="BVT147" s="127"/>
      <c r="BVU147" s="127"/>
      <c r="BVV147" s="127"/>
      <c r="BVW147" s="127"/>
      <c r="BVX147" s="127"/>
      <c r="BVY147" s="127"/>
      <c r="BVZ147" s="127"/>
      <c r="BWA147" s="127"/>
      <c r="BWB147" s="127"/>
      <c r="BWC147" s="127"/>
      <c r="BWD147" s="127"/>
      <c r="BWE147" s="127"/>
      <c r="BWF147" s="127"/>
      <c r="BWG147" s="127"/>
      <c r="BWH147" s="127"/>
      <c r="BWI147" s="127"/>
      <c r="BWJ147" s="127"/>
      <c r="BWK147" s="127"/>
      <c r="BWL147" s="127"/>
      <c r="BWM147" s="127"/>
      <c r="BWN147" s="127"/>
      <c r="BWO147" s="127"/>
      <c r="BWP147" s="127"/>
      <c r="BWQ147" s="127"/>
      <c r="BWR147" s="127"/>
      <c r="BWS147" s="127"/>
      <c r="BWT147" s="127"/>
      <c r="BWU147" s="127"/>
      <c r="BWV147" s="127"/>
      <c r="BWW147" s="127"/>
      <c r="BWX147" s="127"/>
      <c r="BWY147" s="127"/>
      <c r="BWZ147" s="127"/>
      <c r="BXA147" s="127"/>
      <c r="BXB147" s="127"/>
      <c r="BXC147" s="127"/>
      <c r="BXD147" s="127"/>
      <c r="BXE147" s="127"/>
      <c r="BXF147" s="127"/>
      <c r="BXG147" s="127"/>
      <c r="BXH147" s="127"/>
      <c r="BXI147" s="127"/>
      <c r="BXJ147" s="127"/>
      <c r="BXK147" s="127"/>
      <c r="BXL147" s="127"/>
      <c r="BXM147" s="127"/>
      <c r="BXN147" s="127"/>
      <c r="BXO147" s="127"/>
      <c r="BXP147" s="127"/>
      <c r="BXQ147" s="127"/>
      <c r="BXR147" s="127"/>
      <c r="BXS147" s="127"/>
      <c r="BXT147" s="127"/>
      <c r="BXU147" s="127"/>
      <c r="BXV147" s="127"/>
      <c r="BXW147" s="127"/>
      <c r="BXX147" s="127"/>
      <c r="BXY147" s="127"/>
      <c r="BXZ147" s="127"/>
      <c r="BYA147" s="127"/>
      <c r="BYB147" s="127"/>
      <c r="BYC147" s="127"/>
      <c r="BYD147" s="127"/>
      <c r="BYE147" s="127"/>
      <c r="BYF147" s="127"/>
      <c r="BYG147" s="127"/>
      <c r="BYH147" s="127"/>
      <c r="BYI147" s="127"/>
      <c r="BYJ147" s="127"/>
      <c r="BYK147" s="127"/>
      <c r="BYL147" s="127"/>
      <c r="BYM147" s="127"/>
      <c r="BYN147" s="127"/>
      <c r="BYO147" s="127"/>
      <c r="BYP147" s="127"/>
      <c r="BYQ147" s="127"/>
      <c r="BYR147" s="127"/>
      <c r="BYS147" s="127"/>
      <c r="BYT147" s="127"/>
      <c r="BYU147" s="127"/>
      <c r="BYV147" s="127"/>
      <c r="BYW147" s="127"/>
      <c r="BYX147" s="127"/>
      <c r="BYY147" s="127"/>
      <c r="BYZ147" s="127"/>
      <c r="BZA147" s="127"/>
      <c r="BZB147" s="127"/>
      <c r="BZC147" s="127"/>
      <c r="BZD147" s="127"/>
      <c r="BZE147" s="127"/>
      <c r="BZF147" s="127"/>
      <c r="BZG147" s="127"/>
      <c r="BZH147" s="127"/>
      <c r="BZI147" s="127"/>
      <c r="BZJ147" s="127"/>
      <c r="BZK147" s="127"/>
      <c r="BZL147" s="127"/>
      <c r="BZM147" s="127"/>
      <c r="BZN147" s="127"/>
      <c r="BZO147" s="127"/>
      <c r="BZP147" s="127"/>
      <c r="BZQ147" s="127"/>
      <c r="BZR147" s="127"/>
      <c r="BZS147" s="127"/>
      <c r="BZT147" s="127"/>
      <c r="BZU147" s="127"/>
      <c r="BZV147" s="127"/>
      <c r="BZW147" s="127"/>
      <c r="BZX147" s="127"/>
      <c r="BZY147" s="127"/>
      <c r="BZZ147" s="127"/>
      <c r="CAA147" s="127"/>
      <c r="CAB147" s="127"/>
      <c r="CAC147" s="127"/>
      <c r="CAD147" s="127"/>
      <c r="CAE147" s="127"/>
      <c r="CAF147" s="127"/>
      <c r="CAG147" s="127"/>
      <c r="CAH147" s="127"/>
      <c r="CAI147" s="127"/>
      <c r="CAJ147" s="127"/>
      <c r="CAK147" s="127"/>
      <c r="CAL147" s="127"/>
      <c r="CAM147" s="127"/>
      <c r="CAN147" s="127"/>
      <c r="CAO147" s="127"/>
      <c r="CAP147" s="127"/>
      <c r="CAQ147" s="127"/>
      <c r="CAR147" s="127"/>
      <c r="CAS147" s="127"/>
      <c r="CAT147" s="127"/>
      <c r="CAU147" s="127"/>
      <c r="CAV147" s="127"/>
      <c r="CAW147" s="127"/>
      <c r="CAX147" s="127"/>
      <c r="CAY147" s="127"/>
      <c r="CAZ147" s="127"/>
      <c r="CBA147" s="127"/>
      <c r="CBB147" s="127"/>
      <c r="CBC147" s="127"/>
      <c r="CBD147" s="127"/>
      <c r="CBE147" s="127"/>
      <c r="CBF147" s="127"/>
      <c r="CBG147" s="127"/>
      <c r="CBH147" s="127"/>
      <c r="CBI147" s="127"/>
      <c r="CBJ147" s="127"/>
      <c r="CBK147" s="127"/>
      <c r="CBL147" s="127"/>
      <c r="CBM147" s="127"/>
      <c r="CBN147" s="127"/>
      <c r="CBO147" s="127"/>
      <c r="CBP147" s="127"/>
      <c r="CBQ147" s="127"/>
      <c r="CBR147" s="127"/>
      <c r="CBS147" s="127"/>
      <c r="CBT147" s="127"/>
      <c r="CBU147" s="127"/>
      <c r="CBV147" s="127"/>
      <c r="CBW147" s="127"/>
      <c r="CBX147" s="127"/>
      <c r="CBY147" s="127"/>
      <c r="CBZ147" s="127"/>
      <c r="CCA147" s="127"/>
      <c r="CCB147" s="127"/>
      <c r="CCC147" s="127"/>
      <c r="CCD147" s="127"/>
      <c r="CCE147" s="127"/>
      <c r="CCF147" s="127"/>
      <c r="CCG147" s="127"/>
      <c r="CCH147" s="127"/>
      <c r="CCI147" s="127"/>
      <c r="CCJ147" s="127"/>
      <c r="CCK147" s="127"/>
      <c r="CCL147" s="127"/>
      <c r="CCM147" s="127"/>
      <c r="CCN147" s="127"/>
      <c r="CCO147" s="127"/>
      <c r="CCP147" s="127"/>
      <c r="CCQ147" s="127"/>
      <c r="CCR147" s="127"/>
      <c r="CCS147" s="127"/>
      <c r="CCT147" s="127"/>
      <c r="CCU147" s="127"/>
      <c r="CCV147" s="127"/>
      <c r="CCW147" s="127"/>
      <c r="CCX147" s="127"/>
      <c r="CCY147" s="127"/>
      <c r="CCZ147" s="127"/>
      <c r="CDA147" s="127"/>
      <c r="CDB147" s="127"/>
      <c r="CDC147" s="127"/>
      <c r="CDD147" s="127"/>
      <c r="CDE147" s="127"/>
      <c r="CDF147" s="127"/>
      <c r="CDG147" s="127"/>
      <c r="CDH147" s="127"/>
      <c r="CDI147" s="127"/>
      <c r="CDJ147" s="127"/>
      <c r="CDK147" s="127"/>
      <c r="CDL147" s="127"/>
      <c r="CDM147" s="127"/>
      <c r="CDN147" s="127"/>
      <c r="CDO147" s="127"/>
      <c r="CDP147" s="127"/>
      <c r="CDQ147" s="127"/>
      <c r="CDR147" s="127"/>
      <c r="CDS147" s="127"/>
      <c r="CDT147" s="127"/>
      <c r="CDU147" s="127"/>
      <c r="CDV147" s="127"/>
      <c r="CDW147" s="127"/>
      <c r="CDX147" s="127"/>
      <c r="CDY147" s="127"/>
      <c r="CDZ147" s="127"/>
      <c r="CEA147" s="127"/>
      <c r="CEB147" s="127"/>
      <c r="CEC147" s="127"/>
      <c r="CED147" s="127"/>
      <c r="CEE147" s="127"/>
      <c r="CEF147" s="127"/>
      <c r="CEG147" s="127"/>
      <c r="CEH147" s="127"/>
      <c r="CEI147" s="127"/>
      <c r="CEJ147" s="127"/>
      <c r="CEK147" s="127"/>
      <c r="CEL147" s="127"/>
      <c r="CEM147" s="127"/>
      <c r="CEN147" s="127"/>
      <c r="CEO147" s="127"/>
      <c r="CEP147" s="127"/>
      <c r="CEQ147" s="127"/>
      <c r="CER147" s="127"/>
      <c r="CES147" s="127"/>
      <c r="CET147" s="127"/>
      <c r="CEU147" s="127"/>
      <c r="CEV147" s="127"/>
      <c r="CEW147" s="127"/>
      <c r="CEX147" s="127"/>
      <c r="CEY147" s="127"/>
      <c r="CEZ147" s="127"/>
      <c r="CFA147" s="127"/>
      <c r="CFB147" s="127"/>
      <c r="CFC147" s="127"/>
      <c r="CFD147" s="127"/>
      <c r="CFE147" s="127"/>
      <c r="CFF147" s="127"/>
      <c r="CFG147" s="127"/>
      <c r="CFH147" s="127"/>
      <c r="CFI147" s="127"/>
      <c r="CFJ147" s="127"/>
      <c r="CFK147" s="127"/>
      <c r="CFL147" s="127"/>
      <c r="CFM147" s="127"/>
      <c r="CFN147" s="127"/>
      <c r="CFO147" s="127"/>
      <c r="CFP147" s="127"/>
      <c r="CFQ147" s="127"/>
      <c r="CFR147" s="127"/>
      <c r="CFS147" s="127"/>
      <c r="CFT147" s="127"/>
      <c r="CFU147" s="127"/>
      <c r="CFV147" s="127"/>
      <c r="CFW147" s="127"/>
      <c r="CFX147" s="127"/>
      <c r="CFY147" s="127"/>
      <c r="CFZ147" s="127"/>
      <c r="CGA147" s="127"/>
      <c r="CGB147" s="127"/>
      <c r="CGC147" s="127"/>
      <c r="CGD147" s="127"/>
      <c r="CGE147" s="127"/>
      <c r="CGF147" s="127"/>
      <c r="CGG147" s="127"/>
      <c r="CGH147" s="127"/>
      <c r="CGI147" s="127"/>
      <c r="CGJ147" s="127"/>
      <c r="CGK147" s="127"/>
      <c r="CGL147" s="127"/>
      <c r="CGM147" s="127"/>
      <c r="CGN147" s="127"/>
      <c r="CGO147" s="127"/>
      <c r="CGP147" s="127"/>
      <c r="CGQ147" s="127"/>
      <c r="CGR147" s="127"/>
      <c r="CGS147" s="127"/>
      <c r="CGT147" s="127"/>
      <c r="CGU147" s="127"/>
      <c r="CGV147" s="127"/>
      <c r="CGW147" s="127"/>
      <c r="CGX147" s="127"/>
      <c r="CGY147" s="127"/>
      <c r="CGZ147" s="127"/>
      <c r="CHA147" s="127"/>
      <c r="CHB147" s="127"/>
      <c r="CHC147" s="127"/>
      <c r="CHD147" s="127"/>
      <c r="CHE147" s="127"/>
      <c r="CHF147" s="127"/>
      <c r="CHG147" s="127"/>
      <c r="CHH147" s="127"/>
      <c r="CHI147" s="127"/>
      <c r="CHJ147" s="127"/>
      <c r="CHK147" s="127"/>
      <c r="CHL147" s="127"/>
      <c r="CHM147" s="127"/>
      <c r="CHN147" s="127"/>
      <c r="CHO147" s="127"/>
      <c r="CHP147" s="127"/>
      <c r="CHQ147" s="127"/>
      <c r="CHR147" s="127"/>
      <c r="CHS147" s="127"/>
      <c r="CHT147" s="127"/>
      <c r="CHU147" s="127"/>
      <c r="CHV147" s="127"/>
      <c r="CHW147" s="127"/>
      <c r="CHX147" s="127"/>
      <c r="CHY147" s="127"/>
      <c r="CHZ147" s="127"/>
      <c r="CIA147" s="127"/>
      <c r="CIB147" s="127"/>
      <c r="CIC147" s="127"/>
      <c r="CID147" s="127"/>
      <c r="CIE147" s="127"/>
      <c r="CIF147" s="127"/>
      <c r="CIG147" s="127"/>
      <c r="CIH147" s="127"/>
      <c r="CII147" s="127"/>
      <c r="CIJ147" s="127"/>
      <c r="CIK147" s="127"/>
      <c r="CIL147" s="127"/>
      <c r="CIM147" s="127"/>
      <c r="CIN147" s="127"/>
      <c r="CIO147" s="127"/>
      <c r="CIP147" s="127"/>
      <c r="CIQ147" s="127"/>
      <c r="CIR147" s="127"/>
      <c r="CIS147" s="127"/>
      <c r="CIT147" s="127"/>
      <c r="CIU147" s="127"/>
      <c r="CIV147" s="127"/>
      <c r="CIW147" s="127"/>
      <c r="CIX147" s="127"/>
      <c r="CIY147" s="127"/>
      <c r="CIZ147" s="127"/>
      <c r="CJA147" s="127"/>
      <c r="CJB147" s="127"/>
      <c r="CJC147" s="127"/>
      <c r="CJD147" s="127"/>
      <c r="CJE147" s="127"/>
      <c r="CJF147" s="127"/>
      <c r="CJG147" s="127"/>
      <c r="CJH147" s="127"/>
      <c r="CJI147" s="127"/>
      <c r="CJJ147" s="127"/>
      <c r="CJK147" s="127"/>
      <c r="CJL147" s="127"/>
      <c r="CJM147" s="127"/>
      <c r="CJN147" s="127"/>
      <c r="CJO147" s="127"/>
      <c r="CJP147" s="127"/>
      <c r="CJQ147" s="127"/>
      <c r="CJR147" s="127"/>
      <c r="CJS147" s="127"/>
      <c r="CJT147" s="127"/>
      <c r="CJU147" s="127"/>
      <c r="CJV147" s="127"/>
      <c r="CJW147" s="127"/>
      <c r="CJX147" s="127"/>
      <c r="CJY147" s="127"/>
      <c r="CJZ147" s="127"/>
      <c r="CKA147" s="127"/>
      <c r="CKB147" s="127"/>
      <c r="CKC147" s="127"/>
      <c r="CKD147" s="127"/>
      <c r="CKE147" s="127"/>
      <c r="CKF147" s="127"/>
      <c r="CKG147" s="127"/>
      <c r="CKH147" s="127"/>
      <c r="CKI147" s="127"/>
      <c r="CKJ147" s="127"/>
      <c r="CKK147" s="127"/>
      <c r="CKL147" s="127"/>
      <c r="CKM147" s="127"/>
      <c r="CKN147" s="127"/>
      <c r="CKO147" s="127"/>
      <c r="CKP147" s="127"/>
      <c r="CKQ147" s="127"/>
      <c r="CKR147" s="127"/>
      <c r="CKS147" s="127"/>
      <c r="CKT147" s="127"/>
      <c r="CKU147" s="127"/>
      <c r="CKV147" s="127"/>
      <c r="CKW147" s="127"/>
      <c r="CKX147" s="127"/>
      <c r="CKY147" s="127"/>
      <c r="CKZ147" s="127"/>
      <c r="CLA147" s="127"/>
      <c r="CLB147" s="127"/>
      <c r="CLC147" s="127"/>
      <c r="CLD147" s="127"/>
      <c r="CLE147" s="127"/>
      <c r="CLF147" s="127"/>
      <c r="CLG147" s="127"/>
      <c r="CLH147" s="127"/>
      <c r="CLI147" s="127"/>
      <c r="CLJ147" s="127"/>
      <c r="CLK147" s="127"/>
      <c r="CLL147" s="127"/>
      <c r="CLM147" s="127"/>
      <c r="CLN147" s="127"/>
      <c r="CLO147" s="127"/>
      <c r="CLP147" s="127"/>
      <c r="CLQ147" s="127"/>
      <c r="CLR147" s="127"/>
      <c r="CLS147" s="127"/>
      <c r="CLT147" s="127"/>
      <c r="CLU147" s="127"/>
      <c r="CLV147" s="127"/>
      <c r="CLW147" s="127"/>
      <c r="CLX147" s="127"/>
      <c r="CLY147" s="127"/>
      <c r="CLZ147" s="127"/>
      <c r="CMA147" s="127"/>
      <c r="CMB147" s="127"/>
      <c r="CMC147" s="127"/>
      <c r="CMD147" s="127"/>
      <c r="CME147" s="127"/>
      <c r="CMF147" s="127"/>
      <c r="CMG147" s="127"/>
      <c r="CMH147" s="127"/>
      <c r="CMI147" s="127"/>
      <c r="CMJ147" s="127"/>
      <c r="CMK147" s="127"/>
      <c r="CML147" s="127"/>
      <c r="CMM147" s="127"/>
      <c r="CMN147" s="127"/>
      <c r="CMO147" s="127"/>
      <c r="CMP147" s="127"/>
      <c r="CMQ147" s="127"/>
      <c r="CMR147" s="127"/>
      <c r="CMS147" s="127"/>
      <c r="CMT147" s="127"/>
      <c r="CMU147" s="127"/>
      <c r="CMV147" s="127"/>
      <c r="CMW147" s="127"/>
      <c r="CMX147" s="127"/>
      <c r="CMY147" s="127"/>
      <c r="CMZ147" s="127"/>
      <c r="CNA147" s="127"/>
      <c r="CNB147" s="127"/>
      <c r="CNC147" s="127"/>
      <c r="CND147" s="127"/>
      <c r="CNE147" s="127"/>
      <c r="CNF147" s="127"/>
      <c r="CNG147" s="127"/>
      <c r="CNH147" s="127"/>
      <c r="CNI147" s="127"/>
      <c r="CNJ147" s="127"/>
      <c r="CNK147" s="127"/>
      <c r="CNL147" s="127"/>
      <c r="CNM147" s="127"/>
      <c r="CNN147" s="127"/>
      <c r="CNO147" s="127"/>
      <c r="CNP147" s="127"/>
      <c r="CNQ147" s="127"/>
      <c r="CNR147" s="127"/>
      <c r="CNS147" s="127"/>
      <c r="CNT147" s="127"/>
      <c r="CNU147" s="127"/>
      <c r="CNV147" s="127"/>
      <c r="CNW147" s="127"/>
      <c r="CNX147" s="127"/>
      <c r="CNY147" s="127"/>
      <c r="CNZ147" s="127"/>
      <c r="COA147" s="127"/>
      <c r="COB147" s="127"/>
      <c r="COC147" s="127"/>
      <c r="COD147" s="127"/>
      <c r="COE147" s="127"/>
      <c r="COF147" s="127"/>
      <c r="COG147" s="127"/>
      <c r="COH147" s="127"/>
      <c r="COI147" s="127"/>
      <c r="COJ147" s="127"/>
      <c r="COK147" s="127"/>
      <c r="COL147" s="127"/>
      <c r="COM147" s="127"/>
      <c r="CON147" s="127"/>
      <c r="COO147" s="127"/>
      <c r="COP147" s="127"/>
      <c r="COQ147" s="127"/>
      <c r="COR147" s="127"/>
      <c r="COS147" s="127"/>
      <c r="COT147" s="127"/>
      <c r="COU147" s="127"/>
      <c r="COV147" s="127"/>
      <c r="COW147" s="127"/>
      <c r="COX147" s="127"/>
      <c r="COY147" s="127"/>
      <c r="COZ147" s="127"/>
      <c r="CPA147" s="127"/>
      <c r="CPB147" s="127"/>
      <c r="CPC147" s="127"/>
      <c r="CPD147" s="127"/>
      <c r="CPE147" s="127"/>
      <c r="CPF147" s="127"/>
      <c r="CPG147" s="127"/>
      <c r="CPH147" s="127"/>
      <c r="CPI147" s="127"/>
      <c r="CPJ147" s="127"/>
      <c r="CPK147" s="127"/>
      <c r="CPL147" s="127"/>
      <c r="CPM147" s="127"/>
      <c r="CPN147" s="127"/>
      <c r="CPO147" s="127"/>
      <c r="CPP147" s="127"/>
      <c r="CPQ147" s="127"/>
      <c r="CPR147" s="127"/>
      <c r="CPS147" s="127"/>
      <c r="CPT147" s="127"/>
      <c r="CPU147" s="127"/>
      <c r="CPV147" s="127"/>
      <c r="CPW147" s="127"/>
      <c r="CPX147" s="127"/>
      <c r="CPY147" s="127"/>
      <c r="CPZ147" s="127"/>
      <c r="CQA147" s="127"/>
      <c r="CQB147" s="127"/>
      <c r="CQC147" s="127"/>
      <c r="CQD147" s="127"/>
      <c r="CQE147" s="127"/>
      <c r="CQF147" s="127"/>
      <c r="CQG147" s="127"/>
      <c r="CQH147" s="127"/>
      <c r="CQI147" s="127"/>
      <c r="CQJ147" s="127"/>
      <c r="CQK147" s="127"/>
      <c r="CQL147" s="127"/>
      <c r="CQM147" s="127"/>
      <c r="CQN147" s="127"/>
      <c r="CQO147" s="127"/>
      <c r="CQP147" s="127"/>
      <c r="CQQ147" s="127"/>
      <c r="CQR147" s="127"/>
      <c r="CQS147" s="127"/>
      <c r="CQT147" s="127"/>
      <c r="CQU147" s="127"/>
      <c r="CQV147" s="127"/>
      <c r="CQW147" s="127"/>
      <c r="CQX147" s="127"/>
      <c r="CQY147" s="127"/>
      <c r="CQZ147" s="127"/>
      <c r="CRA147" s="127"/>
      <c r="CRB147" s="127"/>
      <c r="CRC147" s="127"/>
      <c r="CRD147" s="127"/>
      <c r="CRE147" s="127"/>
      <c r="CRF147" s="127"/>
      <c r="CRG147" s="127"/>
      <c r="CRH147" s="127"/>
      <c r="CRI147" s="127"/>
      <c r="CRJ147" s="127"/>
      <c r="CRK147" s="127"/>
      <c r="CRL147" s="127"/>
      <c r="CRM147" s="127"/>
      <c r="CRN147" s="127"/>
      <c r="CRO147" s="127"/>
      <c r="CRP147" s="127"/>
      <c r="CRQ147" s="127"/>
      <c r="CRR147" s="127"/>
      <c r="CRS147" s="127"/>
      <c r="CRT147" s="127"/>
      <c r="CRU147" s="127"/>
      <c r="CRV147" s="127"/>
      <c r="CRW147" s="127"/>
      <c r="CRX147" s="127"/>
      <c r="CRY147" s="127"/>
      <c r="CRZ147" s="127"/>
      <c r="CSA147" s="127"/>
      <c r="CSB147" s="127"/>
      <c r="CSC147" s="127"/>
      <c r="CSD147" s="127"/>
      <c r="CSE147" s="127"/>
      <c r="CSF147" s="127"/>
      <c r="CSG147" s="127"/>
      <c r="CSH147" s="127"/>
      <c r="CSI147" s="127"/>
      <c r="CSJ147" s="127"/>
      <c r="CSK147" s="127"/>
      <c r="CSL147" s="127"/>
      <c r="CSM147" s="127"/>
      <c r="CSN147" s="127"/>
      <c r="CSO147" s="127"/>
      <c r="CSP147" s="127"/>
      <c r="CSQ147" s="127"/>
      <c r="CSR147" s="127"/>
      <c r="CSS147" s="127"/>
      <c r="CST147" s="127"/>
      <c r="CSU147" s="127"/>
      <c r="CSV147" s="127"/>
      <c r="CSW147" s="127"/>
      <c r="CSX147" s="127"/>
      <c r="CSY147" s="127"/>
      <c r="CSZ147" s="127"/>
      <c r="CTA147" s="127"/>
      <c r="CTB147" s="127"/>
      <c r="CTC147" s="127"/>
      <c r="CTD147" s="127"/>
      <c r="CTE147" s="127"/>
      <c r="CTF147" s="127"/>
      <c r="CTG147" s="127"/>
      <c r="CTH147" s="127"/>
      <c r="CTI147" s="127"/>
      <c r="CTJ147" s="127"/>
      <c r="CTK147" s="127"/>
      <c r="CTL147" s="127"/>
      <c r="CTM147" s="127"/>
      <c r="CTN147" s="127"/>
      <c r="CTO147" s="127"/>
      <c r="CTP147" s="127"/>
      <c r="CTQ147" s="127"/>
      <c r="CTR147" s="127"/>
      <c r="CTS147" s="127"/>
      <c r="CTT147" s="127"/>
      <c r="CTU147" s="127"/>
      <c r="CTV147" s="127"/>
      <c r="CTW147" s="127"/>
      <c r="CTX147" s="127"/>
      <c r="CTY147" s="127"/>
      <c r="CTZ147" s="127"/>
      <c r="CUA147" s="127"/>
      <c r="CUB147" s="127"/>
      <c r="CUC147" s="127"/>
      <c r="CUD147" s="127"/>
      <c r="CUE147" s="127"/>
      <c r="CUF147" s="127"/>
      <c r="CUG147" s="127"/>
      <c r="CUH147" s="127"/>
      <c r="CUI147" s="127"/>
      <c r="CUJ147" s="127"/>
      <c r="CUK147" s="127"/>
      <c r="CUL147" s="127"/>
      <c r="CUM147" s="127"/>
      <c r="CUN147" s="127"/>
      <c r="CUO147" s="127"/>
      <c r="CUP147" s="127"/>
      <c r="CUQ147" s="127"/>
      <c r="CUR147" s="127"/>
      <c r="CUS147" s="127"/>
      <c r="CUT147" s="127"/>
      <c r="CUU147" s="127"/>
      <c r="CUV147" s="127"/>
      <c r="CUW147" s="127"/>
      <c r="CUX147" s="127"/>
      <c r="CUY147" s="127"/>
      <c r="CUZ147" s="127"/>
      <c r="CVA147" s="127"/>
      <c r="CVB147" s="127"/>
      <c r="CVC147" s="127"/>
      <c r="CVD147" s="127"/>
      <c r="CVE147" s="127"/>
      <c r="CVF147" s="127"/>
      <c r="CVG147" s="127"/>
      <c r="CVH147" s="127"/>
      <c r="CVI147" s="127"/>
      <c r="CVJ147" s="127"/>
      <c r="CVK147" s="127"/>
      <c r="CVL147" s="127"/>
      <c r="CVM147" s="127"/>
      <c r="CVN147" s="127"/>
      <c r="CVO147" s="127"/>
      <c r="CVP147" s="127"/>
      <c r="CVQ147" s="127"/>
      <c r="CVR147" s="127"/>
      <c r="CVS147" s="127"/>
      <c r="CVT147" s="127"/>
      <c r="CVU147" s="127"/>
      <c r="CVV147" s="127"/>
      <c r="CVW147" s="127"/>
      <c r="CVX147" s="127"/>
      <c r="CVY147" s="127"/>
      <c r="CVZ147" s="127"/>
      <c r="CWA147" s="127"/>
      <c r="CWB147" s="127"/>
      <c r="CWC147" s="127"/>
      <c r="CWD147" s="127"/>
      <c r="CWE147" s="127"/>
      <c r="CWF147" s="127"/>
      <c r="CWG147" s="127"/>
      <c r="CWH147" s="127"/>
      <c r="CWI147" s="127"/>
      <c r="CWJ147" s="127"/>
      <c r="CWK147" s="127"/>
      <c r="CWL147" s="127"/>
      <c r="CWM147" s="127"/>
      <c r="CWN147" s="127"/>
      <c r="CWO147" s="127"/>
      <c r="CWP147" s="127"/>
      <c r="CWQ147" s="127"/>
      <c r="CWR147" s="127"/>
      <c r="CWS147" s="127"/>
      <c r="CWT147" s="127"/>
      <c r="CWU147" s="127"/>
      <c r="CWV147" s="127"/>
      <c r="CWW147" s="127"/>
      <c r="CWX147" s="127"/>
      <c r="CWY147" s="127"/>
      <c r="CWZ147" s="127"/>
      <c r="CXA147" s="127"/>
      <c r="CXB147" s="127"/>
      <c r="CXC147" s="127"/>
      <c r="CXD147" s="127"/>
      <c r="CXE147" s="127"/>
      <c r="CXF147" s="127"/>
      <c r="CXG147" s="127"/>
      <c r="CXH147" s="127"/>
      <c r="CXI147" s="127"/>
      <c r="CXJ147" s="127"/>
      <c r="CXK147" s="127"/>
      <c r="CXL147" s="127"/>
      <c r="CXM147" s="127"/>
      <c r="CXN147" s="127"/>
      <c r="CXO147" s="127"/>
      <c r="CXP147" s="127"/>
      <c r="CXQ147" s="127"/>
      <c r="CXR147" s="127"/>
      <c r="CXS147" s="127"/>
      <c r="CXT147" s="127"/>
      <c r="CXU147" s="127"/>
      <c r="CXV147" s="127"/>
      <c r="CXW147" s="127"/>
      <c r="CXX147" s="127"/>
      <c r="CXY147" s="127"/>
      <c r="CXZ147" s="127"/>
      <c r="CYA147" s="127"/>
      <c r="CYB147" s="127"/>
      <c r="CYC147" s="127"/>
      <c r="CYD147" s="127"/>
      <c r="CYE147" s="127"/>
      <c r="CYF147" s="127"/>
      <c r="CYG147" s="127"/>
      <c r="CYH147" s="127"/>
      <c r="CYI147" s="127"/>
      <c r="CYJ147" s="127"/>
      <c r="CYK147" s="127"/>
      <c r="CYL147" s="127"/>
      <c r="CYM147" s="127"/>
      <c r="CYN147" s="127"/>
      <c r="CYO147" s="127"/>
      <c r="CYP147" s="127"/>
      <c r="CYQ147" s="127"/>
      <c r="CYR147" s="127"/>
      <c r="CYS147" s="127"/>
      <c r="CYT147" s="127"/>
      <c r="CYU147" s="127"/>
      <c r="CYV147" s="127"/>
      <c r="CYW147" s="127"/>
      <c r="CYX147" s="127"/>
      <c r="CYY147" s="127"/>
      <c r="CYZ147" s="127"/>
      <c r="CZA147" s="127"/>
      <c r="CZB147" s="127"/>
      <c r="CZC147" s="127"/>
      <c r="CZD147" s="127"/>
      <c r="CZE147" s="127"/>
      <c r="CZF147" s="127"/>
      <c r="CZG147" s="127"/>
      <c r="CZH147" s="127"/>
      <c r="CZI147" s="127"/>
      <c r="CZJ147" s="127"/>
      <c r="CZK147" s="127"/>
      <c r="CZL147" s="127"/>
      <c r="CZM147" s="127"/>
      <c r="CZN147" s="127"/>
      <c r="CZO147" s="127"/>
      <c r="CZP147" s="127"/>
      <c r="CZQ147" s="127"/>
      <c r="CZR147" s="127"/>
      <c r="CZS147" s="127"/>
      <c r="CZT147" s="127"/>
      <c r="CZU147" s="127"/>
      <c r="CZV147" s="127"/>
      <c r="CZW147" s="127"/>
      <c r="CZX147" s="127"/>
      <c r="CZY147" s="127"/>
      <c r="CZZ147" s="127"/>
      <c r="DAA147" s="127"/>
      <c r="DAB147" s="127"/>
      <c r="DAC147" s="127"/>
      <c r="DAD147" s="127"/>
      <c r="DAE147" s="127"/>
      <c r="DAF147" s="127"/>
      <c r="DAG147" s="127"/>
      <c r="DAH147" s="127"/>
      <c r="DAI147" s="127"/>
      <c r="DAJ147" s="127"/>
      <c r="DAK147" s="127"/>
      <c r="DAL147" s="127"/>
      <c r="DAM147" s="127"/>
      <c r="DAN147" s="127"/>
      <c r="DAO147" s="127"/>
      <c r="DAP147" s="127"/>
      <c r="DAQ147" s="127"/>
      <c r="DAR147" s="127"/>
      <c r="DAS147" s="127"/>
      <c r="DAT147" s="127"/>
      <c r="DAU147" s="127"/>
      <c r="DAV147" s="127"/>
      <c r="DAW147" s="127"/>
      <c r="DAX147" s="127"/>
      <c r="DAY147" s="127"/>
      <c r="DAZ147" s="127"/>
      <c r="DBA147" s="127"/>
      <c r="DBB147" s="127"/>
      <c r="DBC147" s="127"/>
      <c r="DBD147" s="127"/>
      <c r="DBE147" s="127"/>
      <c r="DBF147" s="127"/>
      <c r="DBG147" s="127"/>
      <c r="DBH147" s="127"/>
      <c r="DBI147" s="127"/>
      <c r="DBJ147" s="127"/>
      <c r="DBK147" s="127"/>
      <c r="DBL147" s="127"/>
      <c r="DBM147" s="127"/>
      <c r="DBN147" s="127"/>
      <c r="DBO147" s="127"/>
      <c r="DBP147" s="127"/>
      <c r="DBQ147" s="127"/>
      <c r="DBR147" s="127"/>
      <c r="DBS147" s="127"/>
      <c r="DBT147" s="127"/>
      <c r="DBU147" s="127"/>
      <c r="DBV147" s="127"/>
      <c r="DBW147" s="127"/>
      <c r="DBX147" s="127"/>
      <c r="DBY147" s="127"/>
      <c r="DBZ147" s="127"/>
      <c r="DCA147" s="127"/>
      <c r="DCB147" s="127"/>
      <c r="DCC147" s="127"/>
      <c r="DCD147" s="127"/>
      <c r="DCE147" s="127"/>
      <c r="DCF147" s="127"/>
      <c r="DCG147" s="127"/>
      <c r="DCH147" s="127"/>
      <c r="DCI147" s="127"/>
      <c r="DCJ147" s="127"/>
      <c r="DCK147" s="127"/>
      <c r="DCL147" s="127"/>
      <c r="DCM147" s="127"/>
      <c r="DCN147" s="127"/>
      <c r="DCO147" s="127"/>
      <c r="DCP147" s="127"/>
      <c r="DCQ147" s="127"/>
      <c r="DCR147" s="127"/>
      <c r="DCS147" s="127"/>
      <c r="DCT147" s="127"/>
      <c r="DCU147" s="127"/>
      <c r="DCV147" s="127"/>
      <c r="DCW147" s="127"/>
      <c r="DCX147" s="127"/>
      <c r="DCY147" s="127"/>
      <c r="DCZ147" s="127"/>
      <c r="DDA147" s="127"/>
      <c r="DDB147" s="127"/>
      <c r="DDC147" s="127"/>
      <c r="DDD147" s="127"/>
      <c r="DDE147" s="127"/>
      <c r="DDF147" s="127"/>
      <c r="DDG147" s="127"/>
      <c r="DDH147" s="127"/>
      <c r="DDI147" s="127"/>
      <c r="DDJ147" s="127"/>
      <c r="DDK147" s="127"/>
      <c r="DDL147" s="127"/>
      <c r="DDM147" s="127"/>
      <c r="DDN147" s="127"/>
      <c r="DDO147" s="127"/>
      <c r="DDP147" s="127"/>
      <c r="DDQ147" s="127"/>
      <c r="DDR147" s="127"/>
      <c r="DDS147" s="127"/>
      <c r="DDT147" s="127"/>
      <c r="DDU147" s="127"/>
      <c r="DDV147" s="127"/>
      <c r="DDW147" s="127"/>
      <c r="DDX147" s="127"/>
      <c r="DDY147" s="127"/>
      <c r="DDZ147" s="127"/>
      <c r="DEA147" s="127"/>
      <c r="DEB147" s="127"/>
      <c r="DEC147" s="127"/>
      <c r="DED147" s="127"/>
      <c r="DEE147" s="127"/>
      <c r="DEF147" s="127"/>
      <c r="DEG147" s="127"/>
      <c r="DEH147" s="127"/>
      <c r="DEI147" s="127"/>
      <c r="DEJ147" s="127"/>
      <c r="DEK147" s="127"/>
      <c r="DEL147" s="127"/>
      <c r="DEM147" s="127"/>
      <c r="DEN147" s="127"/>
      <c r="DEO147" s="127"/>
      <c r="DEP147" s="127"/>
      <c r="DEQ147" s="127"/>
      <c r="DER147" s="127"/>
      <c r="DES147" s="127"/>
      <c r="DET147" s="127"/>
      <c r="DEU147" s="127"/>
      <c r="DEV147" s="127"/>
      <c r="DEW147" s="127"/>
      <c r="DEX147" s="127"/>
      <c r="DEY147" s="127"/>
      <c r="DEZ147" s="127"/>
      <c r="DFA147" s="127"/>
      <c r="DFB147" s="127"/>
      <c r="DFC147" s="127"/>
      <c r="DFD147" s="127"/>
      <c r="DFE147" s="127"/>
      <c r="DFF147" s="127"/>
      <c r="DFG147" s="127"/>
      <c r="DFH147" s="127"/>
      <c r="DFI147" s="127"/>
      <c r="DFJ147" s="127"/>
      <c r="DFK147" s="127"/>
      <c r="DFL147" s="127"/>
      <c r="DFM147" s="127"/>
      <c r="DFN147" s="127"/>
      <c r="DFO147" s="127"/>
      <c r="DFP147" s="127"/>
      <c r="DFQ147" s="127"/>
      <c r="DFR147" s="127"/>
      <c r="DFS147" s="127"/>
      <c r="DFT147" s="127"/>
      <c r="DFU147" s="127"/>
      <c r="DFV147" s="127"/>
      <c r="DFW147" s="127"/>
      <c r="DFX147" s="127"/>
      <c r="DFY147" s="127"/>
      <c r="DFZ147" s="127"/>
      <c r="DGA147" s="127"/>
      <c r="DGB147" s="127"/>
      <c r="DGC147" s="127"/>
      <c r="DGD147" s="127"/>
      <c r="DGE147" s="127"/>
      <c r="DGF147" s="127"/>
      <c r="DGG147" s="127"/>
      <c r="DGH147" s="127"/>
      <c r="DGI147" s="127"/>
      <c r="DGJ147" s="127"/>
      <c r="DGK147" s="127"/>
      <c r="DGL147" s="127"/>
      <c r="DGM147" s="127"/>
      <c r="DGN147" s="127"/>
      <c r="DGO147" s="127"/>
      <c r="DGP147" s="127"/>
      <c r="DGQ147" s="127"/>
      <c r="DGR147" s="127"/>
      <c r="DGS147" s="127"/>
      <c r="DGT147" s="127"/>
      <c r="DGU147" s="127"/>
      <c r="DGV147" s="127"/>
      <c r="DGW147" s="127"/>
      <c r="DGX147" s="127"/>
      <c r="DGY147" s="127"/>
      <c r="DGZ147" s="127"/>
      <c r="DHA147" s="127"/>
      <c r="DHB147" s="127"/>
      <c r="DHC147" s="127"/>
      <c r="DHD147" s="127"/>
      <c r="DHE147" s="127"/>
      <c r="DHF147" s="127"/>
      <c r="DHG147" s="127"/>
      <c r="DHH147" s="127"/>
      <c r="DHI147" s="127"/>
      <c r="DHJ147" s="127"/>
      <c r="DHK147" s="127"/>
      <c r="DHL147" s="127"/>
      <c r="DHM147" s="127"/>
      <c r="DHN147" s="127"/>
      <c r="DHO147" s="127"/>
      <c r="DHP147" s="127"/>
      <c r="DHQ147" s="127"/>
      <c r="DHR147" s="127"/>
      <c r="DHS147" s="127"/>
      <c r="DHT147" s="127"/>
      <c r="DHU147" s="127"/>
      <c r="DHV147" s="127"/>
      <c r="DHW147" s="127"/>
      <c r="DHX147" s="127"/>
      <c r="DHY147" s="127"/>
      <c r="DHZ147" s="127"/>
      <c r="DIA147" s="127"/>
      <c r="DIB147" s="127"/>
      <c r="DIC147" s="127"/>
      <c r="DID147" s="127"/>
      <c r="DIE147" s="127"/>
      <c r="DIF147" s="127"/>
      <c r="DIG147" s="127"/>
      <c r="DIH147" s="127"/>
      <c r="DII147" s="127"/>
      <c r="DIJ147" s="127"/>
      <c r="DIK147" s="127"/>
      <c r="DIL147" s="127"/>
      <c r="DIM147" s="127"/>
      <c r="DIN147" s="127"/>
      <c r="DIO147" s="127"/>
      <c r="DIP147" s="127"/>
      <c r="DIQ147" s="127"/>
      <c r="DIR147" s="127"/>
      <c r="DIS147" s="127"/>
      <c r="DIT147" s="127"/>
      <c r="DIU147" s="127"/>
      <c r="DIV147" s="127"/>
      <c r="DIW147" s="127"/>
      <c r="DIX147" s="127"/>
      <c r="DIY147" s="127"/>
      <c r="DIZ147" s="127"/>
      <c r="DJA147" s="127"/>
      <c r="DJB147" s="127"/>
      <c r="DJC147" s="127"/>
      <c r="DJD147" s="127"/>
      <c r="DJE147" s="127"/>
      <c r="DJF147" s="127"/>
      <c r="DJG147" s="127"/>
      <c r="DJH147" s="127"/>
      <c r="DJI147" s="127"/>
      <c r="DJJ147" s="127"/>
      <c r="DJK147" s="127"/>
      <c r="DJL147" s="127"/>
      <c r="DJM147" s="127"/>
      <c r="DJN147" s="127"/>
      <c r="DJO147" s="127"/>
      <c r="DJP147" s="127"/>
      <c r="DJQ147" s="127"/>
      <c r="DJR147" s="127"/>
      <c r="DJS147" s="127"/>
      <c r="DJT147" s="127"/>
      <c r="DJU147" s="127"/>
      <c r="DJV147" s="127"/>
      <c r="DJW147" s="127"/>
      <c r="DJX147" s="127"/>
      <c r="DJY147" s="127"/>
      <c r="DJZ147" s="127"/>
      <c r="DKA147" s="127"/>
      <c r="DKB147" s="127"/>
      <c r="DKC147" s="127"/>
      <c r="DKD147" s="127"/>
      <c r="DKE147" s="127"/>
      <c r="DKF147" s="127"/>
      <c r="DKG147" s="127"/>
      <c r="DKH147" s="127"/>
      <c r="DKI147" s="127"/>
      <c r="DKJ147" s="127"/>
      <c r="DKK147" s="127"/>
      <c r="DKL147" s="127"/>
      <c r="DKM147" s="127"/>
      <c r="DKN147" s="127"/>
      <c r="DKO147" s="127"/>
      <c r="DKP147" s="127"/>
      <c r="DKQ147" s="127"/>
      <c r="DKR147" s="127"/>
      <c r="DKS147" s="127"/>
      <c r="DKT147" s="127"/>
      <c r="DKU147" s="127"/>
      <c r="DKV147" s="127"/>
      <c r="DKW147" s="127"/>
      <c r="DKX147" s="127"/>
      <c r="DKY147" s="127"/>
      <c r="DKZ147" s="127"/>
      <c r="DLA147" s="127"/>
      <c r="DLB147" s="127"/>
      <c r="DLC147" s="127"/>
      <c r="DLD147" s="127"/>
      <c r="DLE147" s="127"/>
      <c r="DLF147" s="127"/>
      <c r="DLG147" s="127"/>
      <c r="DLH147" s="127"/>
      <c r="DLI147" s="127"/>
      <c r="DLJ147" s="127"/>
      <c r="DLK147" s="127"/>
      <c r="DLL147" s="127"/>
      <c r="DLM147" s="127"/>
      <c r="DLN147" s="127"/>
      <c r="DLO147" s="127"/>
      <c r="DLP147" s="127"/>
      <c r="DLQ147" s="127"/>
      <c r="DLR147" s="127"/>
      <c r="DLS147" s="127"/>
      <c r="DLT147" s="127"/>
      <c r="DLU147" s="127"/>
      <c r="DLV147" s="127"/>
      <c r="DLW147" s="127"/>
      <c r="DLX147" s="127"/>
      <c r="DLY147" s="127"/>
      <c r="DLZ147" s="127"/>
      <c r="DMA147" s="127"/>
      <c r="DMB147" s="127"/>
      <c r="DMC147" s="127"/>
      <c r="DMD147" s="127"/>
      <c r="DME147" s="127"/>
      <c r="DMF147" s="127"/>
      <c r="DMG147" s="127"/>
      <c r="DMH147" s="127"/>
      <c r="DMI147" s="127"/>
      <c r="DMJ147" s="127"/>
      <c r="DMK147" s="127"/>
      <c r="DML147" s="127"/>
      <c r="DMM147" s="127"/>
      <c r="DMN147" s="127"/>
      <c r="DMO147" s="127"/>
      <c r="DMP147" s="127"/>
      <c r="DMQ147" s="127"/>
      <c r="DMR147" s="127"/>
      <c r="DMS147" s="127"/>
      <c r="DMT147" s="127"/>
      <c r="DMU147" s="127"/>
      <c r="DMV147" s="127"/>
      <c r="DMW147" s="127"/>
      <c r="DMX147" s="127"/>
      <c r="DMY147" s="127"/>
      <c r="DMZ147" s="127"/>
      <c r="DNA147" s="127"/>
      <c r="DNB147" s="127"/>
      <c r="DNC147" s="127"/>
      <c r="DND147" s="127"/>
      <c r="DNE147" s="127"/>
      <c r="DNF147" s="127"/>
      <c r="DNG147" s="127"/>
      <c r="DNH147" s="127"/>
      <c r="DNI147" s="127"/>
      <c r="DNJ147" s="127"/>
      <c r="DNK147" s="127"/>
      <c r="DNL147" s="127"/>
      <c r="DNM147" s="127"/>
      <c r="DNN147" s="127"/>
      <c r="DNO147" s="127"/>
      <c r="DNP147" s="127"/>
      <c r="DNQ147" s="127"/>
      <c r="DNR147" s="127"/>
      <c r="DNS147" s="127"/>
      <c r="DNT147" s="127"/>
      <c r="DNU147" s="127"/>
      <c r="DNV147" s="127"/>
      <c r="DNW147" s="127"/>
      <c r="DNX147" s="127"/>
      <c r="DNY147" s="127"/>
      <c r="DNZ147" s="127"/>
      <c r="DOA147" s="127"/>
      <c r="DOB147" s="127"/>
      <c r="DOC147" s="127"/>
      <c r="DOD147" s="127"/>
      <c r="DOE147" s="127"/>
      <c r="DOF147" s="127"/>
      <c r="DOG147" s="127"/>
      <c r="DOH147" s="127"/>
      <c r="DOI147" s="127"/>
      <c r="DOJ147" s="127"/>
      <c r="DOK147" s="127"/>
      <c r="DOL147" s="127"/>
      <c r="DOM147" s="127"/>
      <c r="DON147" s="127"/>
      <c r="DOO147" s="127"/>
      <c r="DOP147" s="127"/>
      <c r="DOQ147" s="127"/>
      <c r="DOR147" s="127"/>
      <c r="DOS147" s="127"/>
      <c r="DOT147" s="127"/>
      <c r="DOU147" s="127"/>
      <c r="DOV147" s="127"/>
      <c r="DOW147" s="127"/>
      <c r="DOX147" s="127"/>
      <c r="DOY147" s="127"/>
      <c r="DOZ147" s="127"/>
      <c r="DPA147" s="127"/>
      <c r="DPB147" s="127"/>
      <c r="DPC147" s="127"/>
      <c r="DPD147" s="127"/>
      <c r="DPE147" s="127"/>
      <c r="DPF147" s="127"/>
      <c r="DPG147" s="127"/>
      <c r="DPH147" s="127"/>
      <c r="DPI147" s="127"/>
      <c r="DPJ147" s="127"/>
      <c r="DPK147" s="127"/>
      <c r="DPL147" s="127"/>
      <c r="DPM147" s="127"/>
      <c r="DPN147" s="127"/>
      <c r="DPO147" s="127"/>
      <c r="DPP147" s="127"/>
      <c r="DPQ147" s="127"/>
      <c r="DPR147" s="127"/>
      <c r="DPS147" s="127"/>
      <c r="DPT147" s="127"/>
      <c r="DPU147" s="127"/>
      <c r="DPV147" s="127"/>
      <c r="DPW147" s="127"/>
      <c r="DPX147" s="127"/>
      <c r="DPY147" s="127"/>
      <c r="DPZ147" s="127"/>
      <c r="DQA147" s="127"/>
      <c r="DQB147" s="127"/>
      <c r="DQC147" s="127"/>
      <c r="DQD147" s="127"/>
      <c r="DQE147" s="127"/>
      <c r="DQF147" s="127"/>
      <c r="DQG147" s="127"/>
      <c r="DQH147" s="127"/>
      <c r="DQI147" s="127"/>
      <c r="DQJ147" s="127"/>
      <c r="DQK147" s="127"/>
      <c r="DQL147" s="127"/>
      <c r="DQM147" s="127"/>
      <c r="DQN147" s="127"/>
      <c r="DQO147" s="127"/>
      <c r="DQP147" s="127"/>
      <c r="DQQ147" s="127"/>
      <c r="DQR147" s="127"/>
      <c r="DQS147" s="127"/>
      <c r="DQT147" s="127"/>
      <c r="DQU147" s="127"/>
      <c r="DQV147" s="127"/>
      <c r="DQW147" s="127"/>
      <c r="DQX147" s="127"/>
      <c r="DQY147" s="127"/>
      <c r="DQZ147" s="127"/>
      <c r="DRA147" s="127"/>
      <c r="DRB147" s="127"/>
      <c r="DRC147" s="127"/>
      <c r="DRD147" s="127"/>
      <c r="DRE147" s="127"/>
      <c r="DRF147" s="127"/>
      <c r="DRG147" s="127"/>
      <c r="DRH147" s="127"/>
      <c r="DRI147" s="127"/>
      <c r="DRJ147" s="127"/>
      <c r="DRK147" s="127"/>
      <c r="DRL147" s="127"/>
      <c r="DRM147" s="127"/>
      <c r="DRN147" s="127"/>
      <c r="DRO147" s="127"/>
      <c r="DRP147" s="127"/>
      <c r="DRQ147" s="127"/>
      <c r="DRR147" s="127"/>
      <c r="DRS147" s="127"/>
      <c r="DRT147" s="127"/>
      <c r="DRU147" s="127"/>
      <c r="DRV147" s="127"/>
      <c r="DRW147" s="127"/>
      <c r="DRX147" s="127"/>
      <c r="DRY147" s="127"/>
      <c r="DRZ147" s="127"/>
      <c r="DSA147" s="127"/>
      <c r="DSB147" s="127"/>
      <c r="DSC147" s="127"/>
      <c r="DSD147" s="127"/>
      <c r="DSE147" s="127"/>
      <c r="DSF147" s="127"/>
      <c r="DSG147" s="127"/>
      <c r="DSH147" s="127"/>
      <c r="DSI147" s="127"/>
      <c r="DSJ147" s="127"/>
      <c r="DSK147" s="127"/>
      <c r="DSL147" s="127"/>
      <c r="DSM147" s="127"/>
      <c r="DSN147" s="127"/>
      <c r="DSO147" s="127"/>
      <c r="DSP147" s="127"/>
      <c r="DSQ147" s="127"/>
      <c r="DSR147" s="127"/>
      <c r="DSS147" s="127"/>
      <c r="DST147" s="127"/>
      <c r="DSU147" s="127"/>
      <c r="DSV147" s="127"/>
      <c r="DSW147" s="127"/>
      <c r="DSX147" s="127"/>
      <c r="DSY147" s="127"/>
      <c r="DSZ147" s="127"/>
      <c r="DTA147" s="127"/>
      <c r="DTB147" s="127"/>
      <c r="DTC147" s="127"/>
      <c r="DTD147" s="127"/>
      <c r="DTE147" s="127"/>
      <c r="DTF147" s="127"/>
      <c r="DTG147" s="127"/>
      <c r="DTH147" s="127"/>
      <c r="DTI147" s="127"/>
      <c r="DTJ147" s="127"/>
      <c r="DTK147" s="127"/>
      <c r="DTL147" s="127"/>
      <c r="DTM147" s="127"/>
      <c r="DTN147" s="127"/>
      <c r="DTO147" s="127"/>
      <c r="DTP147" s="127"/>
      <c r="DTQ147" s="127"/>
      <c r="DTR147" s="127"/>
      <c r="DTS147" s="127"/>
      <c r="DTT147" s="127"/>
      <c r="DTU147" s="127"/>
      <c r="DTV147" s="127"/>
      <c r="DTW147" s="127"/>
      <c r="DTX147" s="127"/>
      <c r="DTY147" s="127"/>
      <c r="DTZ147" s="127"/>
      <c r="DUA147" s="127"/>
      <c r="DUB147" s="127"/>
      <c r="DUC147" s="127"/>
      <c r="DUD147" s="127"/>
      <c r="DUE147" s="127"/>
      <c r="DUF147" s="127"/>
      <c r="DUG147" s="127"/>
      <c r="DUH147" s="127"/>
      <c r="DUI147" s="127"/>
      <c r="DUJ147" s="127"/>
      <c r="DUK147" s="127"/>
      <c r="DUL147" s="127"/>
      <c r="DUM147" s="127"/>
      <c r="DUN147" s="127"/>
      <c r="DUO147" s="127"/>
      <c r="DUP147" s="127"/>
      <c r="DUQ147" s="127"/>
      <c r="DUR147" s="127"/>
      <c r="DUS147" s="127"/>
      <c r="DUT147" s="127"/>
      <c r="DUU147" s="127"/>
      <c r="DUV147" s="127"/>
      <c r="DUW147" s="127"/>
      <c r="DUX147" s="127"/>
      <c r="DUY147" s="127"/>
      <c r="DUZ147" s="127"/>
      <c r="DVA147" s="127"/>
      <c r="DVB147" s="127"/>
      <c r="DVC147" s="127"/>
      <c r="DVD147" s="127"/>
      <c r="DVE147" s="127"/>
      <c r="DVF147" s="127"/>
      <c r="DVG147" s="127"/>
      <c r="DVH147" s="127"/>
      <c r="DVI147" s="127"/>
      <c r="DVJ147" s="127"/>
      <c r="DVK147" s="127"/>
      <c r="DVL147" s="127"/>
      <c r="DVM147" s="127"/>
      <c r="DVN147" s="127"/>
      <c r="DVO147" s="127"/>
      <c r="DVP147" s="127"/>
      <c r="DVQ147" s="127"/>
      <c r="DVR147" s="127"/>
      <c r="DVS147" s="127"/>
      <c r="DVT147" s="127"/>
      <c r="DVU147" s="127"/>
      <c r="DVV147" s="127"/>
      <c r="DVW147" s="127"/>
      <c r="DVX147" s="127"/>
      <c r="DVY147" s="127"/>
      <c r="DVZ147" s="127"/>
      <c r="DWA147" s="127"/>
      <c r="DWB147" s="127"/>
      <c r="DWC147" s="127"/>
      <c r="DWD147" s="127"/>
      <c r="DWE147" s="127"/>
      <c r="DWF147" s="127"/>
      <c r="DWG147" s="127"/>
      <c r="DWH147" s="127"/>
      <c r="DWI147" s="127"/>
      <c r="DWJ147" s="127"/>
      <c r="DWK147" s="127"/>
      <c r="DWL147" s="127"/>
      <c r="DWM147" s="127"/>
      <c r="DWN147" s="127"/>
      <c r="DWO147" s="127"/>
      <c r="DWP147" s="127"/>
      <c r="DWQ147" s="127"/>
      <c r="DWR147" s="127"/>
      <c r="DWS147" s="127"/>
      <c r="DWT147" s="127"/>
      <c r="DWU147" s="127"/>
      <c r="DWV147" s="127"/>
      <c r="DWW147" s="127"/>
      <c r="DWX147" s="127"/>
      <c r="DWY147" s="127"/>
      <c r="DWZ147" s="127"/>
      <c r="DXA147" s="127"/>
      <c r="DXB147" s="127"/>
      <c r="DXC147" s="127"/>
      <c r="DXD147" s="127"/>
      <c r="DXE147" s="127"/>
      <c r="DXF147" s="127"/>
      <c r="DXG147" s="127"/>
      <c r="DXH147" s="127"/>
      <c r="DXI147" s="127"/>
      <c r="DXJ147" s="127"/>
      <c r="DXK147" s="127"/>
      <c r="DXL147" s="127"/>
      <c r="DXM147" s="127"/>
      <c r="DXN147" s="127"/>
      <c r="DXO147" s="127"/>
      <c r="DXP147" s="127"/>
      <c r="DXQ147" s="127"/>
      <c r="DXR147" s="127"/>
      <c r="DXS147" s="127"/>
      <c r="DXT147" s="127"/>
      <c r="DXU147" s="127"/>
      <c r="DXV147" s="127"/>
      <c r="DXW147" s="127"/>
      <c r="DXX147" s="127"/>
      <c r="DXY147" s="127"/>
      <c r="DXZ147" s="127"/>
      <c r="DYA147" s="127"/>
      <c r="DYB147" s="127"/>
      <c r="DYC147" s="127"/>
      <c r="DYD147" s="127"/>
      <c r="DYE147" s="127"/>
      <c r="DYF147" s="127"/>
      <c r="DYG147" s="127"/>
      <c r="DYH147" s="127"/>
      <c r="DYI147" s="127"/>
      <c r="DYJ147" s="127"/>
      <c r="DYK147" s="127"/>
      <c r="DYL147" s="127"/>
      <c r="DYM147" s="127"/>
      <c r="DYN147" s="127"/>
      <c r="DYO147" s="127"/>
      <c r="DYP147" s="127"/>
      <c r="DYQ147" s="127"/>
      <c r="DYR147" s="127"/>
      <c r="DYS147" s="127"/>
      <c r="DYT147" s="127"/>
      <c r="DYU147" s="127"/>
      <c r="DYV147" s="127"/>
      <c r="DYW147" s="127"/>
      <c r="DYX147" s="127"/>
      <c r="DYY147" s="127"/>
      <c r="DYZ147" s="127"/>
      <c r="DZA147" s="127"/>
      <c r="DZB147" s="127"/>
      <c r="DZC147" s="127"/>
      <c r="DZD147" s="127"/>
      <c r="DZE147" s="127"/>
      <c r="DZF147" s="127"/>
      <c r="DZG147" s="127"/>
      <c r="DZH147" s="127"/>
      <c r="DZI147" s="127"/>
      <c r="DZJ147" s="127"/>
      <c r="DZK147" s="127"/>
      <c r="DZL147" s="127"/>
      <c r="DZM147" s="127"/>
      <c r="DZN147" s="127"/>
      <c r="DZO147" s="127"/>
      <c r="DZP147" s="127"/>
      <c r="DZQ147" s="127"/>
      <c r="DZR147" s="127"/>
      <c r="DZS147" s="127"/>
      <c r="DZT147" s="127"/>
      <c r="DZU147" s="127"/>
      <c r="DZV147" s="127"/>
      <c r="DZW147" s="127"/>
      <c r="DZX147" s="127"/>
      <c r="DZY147" s="127"/>
      <c r="DZZ147" s="127"/>
      <c r="EAA147" s="127"/>
      <c r="EAB147" s="127"/>
      <c r="EAC147" s="127"/>
      <c r="EAD147" s="127"/>
      <c r="EAE147" s="127"/>
      <c r="EAF147" s="127"/>
      <c r="EAG147" s="127"/>
      <c r="EAH147" s="127"/>
      <c r="EAI147" s="127"/>
      <c r="EAJ147" s="127"/>
      <c r="EAK147" s="127"/>
      <c r="EAL147" s="127"/>
      <c r="EAM147" s="127"/>
      <c r="EAN147" s="127"/>
      <c r="EAO147" s="127"/>
      <c r="EAP147" s="127"/>
      <c r="EAQ147" s="127"/>
      <c r="EAR147" s="127"/>
      <c r="EAS147" s="127"/>
      <c r="EAT147" s="127"/>
      <c r="EAU147" s="127"/>
      <c r="EAV147" s="127"/>
      <c r="EAW147" s="127"/>
      <c r="EAX147" s="127"/>
      <c r="EAY147" s="127"/>
      <c r="EAZ147" s="127"/>
      <c r="EBA147" s="127"/>
      <c r="EBB147" s="127"/>
      <c r="EBC147" s="127"/>
      <c r="EBD147" s="127"/>
      <c r="EBE147" s="127"/>
      <c r="EBF147" s="127"/>
      <c r="EBG147" s="127"/>
      <c r="EBH147" s="127"/>
      <c r="EBI147" s="127"/>
      <c r="EBJ147" s="127"/>
      <c r="EBK147" s="127"/>
      <c r="EBL147" s="127"/>
      <c r="EBM147" s="127"/>
      <c r="EBN147" s="127"/>
      <c r="EBO147" s="127"/>
      <c r="EBP147" s="127"/>
      <c r="EBQ147" s="127"/>
      <c r="EBR147" s="127"/>
      <c r="EBS147" s="127"/>
      <c r="EBT147" s="127"/>
      <c r="EBU147" s="127"/>
      <c r="EBV147" s="127"/>
      <c r="EBW147" s="127"/>
      <c r="EBX147" s="127"/>
      <c r="EBY147" s="127"/>
      <c r="EBZ147" s="127"/>
      <c r="ECA147" s="127"/>
      <c r="ECB147" s="127"/>
      <c r="ECC147" s="127"/>
      <c r="ECD147" s="127"/>
      <c r="ECE147" s="127"/>
      <c r="ECF147" s="127"/>
      <c r="ECG147" s="127"/>
      <c r="ECH147" s="127"/>
      <c r="ECI147" s="127"/>
      <c r="ECJ147" s="127"/>
      <c r="ECK147" s="127"/>
      <c r="ECL147" s="127"/>
      <c r="ECM147" s="127"/>
      <c r="ECN147" s="127"/>
      <c r="ECO147" s="127"/>
      <c r="ECP147" s="127"/>
      <c r="ECQ147" s="127"/>
      <c r="ECR147" s="127"/>
      <c r="ECS147" s="127"/>
      <c r="ECT147" s="127"/>
      <c r="ECU147" s="127"/>
      <c r="ECV147" s="127"/>
      <c r="ECW147" s="127"/>
      <c r="ECX147" s="127"/>
      <c r="ECY147" s="127"/>
      <c r="ECZ147" s="127"/>
      <c r="EDA147" s="127"/>
      <c r="EDB147" s="127"/>
      <c r="EDC147" s="127"/>
      <c r="EDD147" s="127"/>
      <c r="EDE147" s="127"/>
      <c r="EDF147" s="127"/>
      <c r="EDG147" s="127"/>
      <c r="EDH147" s="127"/>
      <c r="EDI147" s="127"/>
      <c r="EDJ147" s="127"/>
      <c r="EDK147" s="127"/>
      <c r="EDL147" s="127"/>
      <c r="EDM147" s="127"/>
      <c r="EDN147" s="127"/>
      <c r="EDO147" s="127"/>
      <c r="EDP147" s="127"/>
      <c r="EDQ147" s="127"/>
      <c r="EDR147" s="127"/>
      <c r="EDS147" s="127"/>
      <c r="EDT147" s="127"/>
      <c r="EDU147" s="127"/>
      <c r="EDV147" s="127"/>
      <c r="EDW147" s="127"/>
      <c r="EDX147" s="127"/>
      <c r="EDY147" s="127"/>
      <c r="EDZ147" s="127"/>
      <c r="EEA147" s="127"/>
      <c r="EEB147" s="127"/>
      <c r="EEC147" s="127"/>
      <c r="EED147" s="127"/>
      <c r="EEE147" s="127"/>
      <c r="EEF147" s="127"/>
      <c r="EEG147" s="127"/>
      <c r="EEH147" s="127"/>
      <c r="EEI147" s="127"/>
      <c r="EEJ147" s="127"/>
      <c r="EEK147" s="127"/>
      <c r="EEL147" s="127"/>
      <c r="EEM147" s="127"/>
      <c r="EEN147" s="127"/>
      <c r="EEO147" s="127"/>
      <c r="EEP147" s="127"/>
      <c r="EEQ147" s="127"/>
      <c r="EER147" s="127"/>
      <c r="EES147" s="127"/>
      <c r="EET147" s="127"/>
      <c r="EEU147" s="127"/>
      <c r="EEV147" s="127"/>
      <c r="EEW147" s="127"/>
      <c r="EEX147" s="127"/>
      <c r="EEY147" s="127"/>
      <c r="EEZ147" s="127"/>
      <c r="EFA147" s="127"/>
      <c r="EFB147" s="127"/>
      <c r="EFC147" s="127"/>
      <c r="EFD147" s="127"/>
      <c r="EFE147" s="127"/>
      <c r="EFF147" s="127"/>
      <c r="EFG147" s="127"/>
      <c r="EFH147" s="127"/>
      <c r="EFI147" s="127"/>
      <c r="EFJ147" s="127"/>
      <c r="EFK147" s="127"/>
      <c r="EFL147" s="127"/>
      <c r="EFM147" s="127"/>
      <c r="EFN147" s="127"/>
      <c r="EFO147" s="127"/>
      <c r="EFP147" s="127"/>
      <c r="EFQ147" s="127"/>
      <c r="EFR147" s="127"/>
      <c r="EFS147" s="127"/>
      <c r="EFT147" s="127"/>
      <c r="EFU147" s="127"/>
      <c r="EFV147" s="127"/>
      <c r="EFW147" s="127"/>
      <c r="EFX147" s="127"/>
      <c r="EFY147" s="127"/>
      <c r="EFZ147" s="127"/>
      <c r="EGA147" s="127"/>
      <c r="EGB147" s="127"/>
      <c r="EGC147" s="127"/>
      <c r="EGD147" s="127"/>
      <c r="EGE147" s="127"/>
      <c r="EGF147" s="127"/>
      <c r="EGG147" s="127"/>
      <c r="EGH147" s="127"/>
      <c r="EGI147" s="127"/>
      <c r="EGJ147" s="127"/>
      <c r="EGK147" s="127"/>
      <c r="EGL147" s="127"/>
      <c r="EGM147" s="127"/>
      <c r="EGN147" s="127"/>
      <c r="EGO147" s="127"/>
      <c r="EGP147" s="127"/>
      <c r="EGQ147" s="127"/>
      <c r="EGR147" s="127"/>
      <c r="EGS147" s="127"/>
      <c r="EGT147" s="127"/>
      <c r="EGU147" s="127"/>
      <c r="EGV147" s="127"/>
      <c r="EGW147" s="127"/>
      <c r="EGX147" s="127"/>
      <c r="EGY147" s="127"/>
      <c r="EGZ147" s="127"/>
      <c r="EHA147" s="127"/>
      <c r="EHB147" s="127"/>
      <c r="EHC147" s="127"/>
      <c r="EHD147" s="127"/>
      <c r="EHE147" s="127"/>
      <c r="EHF147" s="127"/>
      <c r="EHG147" s="127"/>
      <c r="EHH147" s="127"/>
      <c r="EHI147" s="127"/>
      <c r="EHJ147" s="127"/>
      <c r="EHK147" s="127"/>
      <c r="EHL147" s="127"/>
      <c r="EHM147" s="127"/>
      <c r="EHN147" s="127"/>
      <c r="EHO147" s="127"/>
      <c r="EHP147" s="127"/>
      <c r="EHQ147" s="127"/>
      <c r="EHR147" s="127"/>
      <c r="EHS147" s="127"/>
      <c r="EHT147" s="127"/>
      <c r="EHU147" s="127"/>
      <c r="EHV147" s="127"/>
      <c r="EHW147" s="127"/>
      <c r="EHX147" s="127"/>
      <c r="EHY147" s="127"/>
      <c r="EHZ147" s="127"/>
      <c r="EIA147" s="127"/>
      <c r="EIB147" s="127"/>
      <c r="EIC147" s="127"/>
      <c r="EID147" s="127"/>
      <c r="EIE147" s="127"/>
      <c r="EIF147" s="127"/>
      <c r="EIG147" s="127"/>
      <c r="EIH147" s="127"/>
      <c r="EII147" s="127"/>
      <c r="EIJ147" s="127"/>
      <c r="EIK147" s="127"/>
      <c r="EIL147" s="127"/>
      <c r="EIM147" s="127"/>
      <c r="EIN147" s="127"/>
      <c r="EIO147" s="127"/>
      <c r="EIP147" s="127"/>
      <c r="EIQ147" s="127"/>
      <c r="EIR147" s="127"/>
      <c r="EIS147" s="127"/>
      <c r="EIT147" s="127"/>
      <c r="EIU147" s="127"/>
      <c r="EIV147" s="127"/>
      <c r="EIW147" s="127"/>
      <c r="EIX147" s="127"/>
      <c r="EIY147" s="127"/>
      <c r="EIZ147" s="127"/>
      <c r="EJA147" s="127"/>
      <c r="EJB147" s="127"/>
      <c r="EJC147" s="127"/>
      <c r="EJD147" s="127"/>
      <c r="EJE147" s="127"/>
      <c r="EJF147" s="127"/>
      <c r="EJG147" s="127"/>
      <c r="EJH147" s="127"/>
      <c r="EJI147" s="127"/>
      <c r="EJJ147" s="127"/>
      <c r="EJK147" s="127"/>
      <c r="EJL147" s="127"/>
      <c r="EJM147" s="127"/>
      <c r="EJN147" s="127"/>
      <c r="EJO147" s="127"/>
      <c r="EJP147" s="127"/>
      <c r="EJQ147" s="127"/>
      <c r="EJR147" s="127"/>
      <c r="EJS147" s="127"/>
      <c r="EJT147" s="127"/>
      <c r="EJU147" s="127"/>
      <c r="EJV147" s="127"/>
      <c r="EJW147" s="127"/>
      <c r="EJX147" s="127"/>
      <c r="EJY147" s="127"/>
      <c r="EJZ147" s="127"/>
      <c r="EKA147" s="127"/>
      <c r="EKB147" s="127"/>
      <c r="EKC147" s="127"/>
      <c r="EKD147" s="127"/>
      <c r="EKE147" s="127"/>
      <c r="EKF147" s="127"/>
      <c r="EKG147" s="127"/>
      <c r="EKH147" s="127"/>
      <c r="EKI147" s="127"/>
      <c r="EKJ147" s="127"/>
      <c r="EKK147" s="127"/>
      <c r="EKL147" s="127"/>
      <c r="EKM147" s="127"/>
      <c r="EKN147" s="127"/>
      <c r="EKO147" s="127"/>
      <c r="EKP147" s="127"/>
      <c r="EKQ147" s="127"/>
      <c r="EKR147" s="127"/>
      <c r="EKS147" s="127"/>
      <c r="EKT147" s="127"/>
      <c r="EKU147" s="127"/>
      <c r="EKV147" s="127"/>
      <c r="EKW147" s="127"/>
      <c r="EKX147" s="127"/>
      <c r="EKY147" s="127"/>
      <c r="EKZ147" s="127"/>
      <c r="ELA147" s="127"/>
      <c r="ELB147" s="127"/>
      <c r="ELC147" s="127"/>
      <c r="ELD147" s="127"/>
      <c r="ELE147" s="127"/>
      <c r="ELF147" s="127"/>
      <c r="ELG147" s="127"/>
      <c r="ELH147" s="127"/>
      <c r="ELI147" s="127"/>
      <c r="ELJ147" s="127"/>
      <c r="ELK147" s="127"/>
      <c r="ELL147" s="127"/>
      <c r="ELM147" s="127"/>
      <c r="ELN147" s="127"/>
      <c r="ELO147" s="127"/>
      <c r="ELP147" s="127"/>
      <c r="ELQ147" s="127"/>
      <c r="ELR147" s="127"/>
      <c r="ELS147" s="127"/>
      <c r="ELT147" s="127"/>
      <c r="ELU147" s="127"/>
      <c r="ELV147" s="127"/>
      <c r="ELW147" s="127"/>
      <c r="ELX147" s="127"/>
      <c r="ELY147" s="127"/>
      <c r="ELZ147" s="127"/>
      <c r="EMA147" s="127"/>
      <c r="EMB147" s="127"/>
      <c r="EMC147" s="127"/>
      <c r="EMD147" s="127"/>
      <c r="EME147" s="127"/>
      <c r="EMF147" s="127"/>
      <c r="EMG147" s="127"/>
      <c r="EMH147" s="127"/>
      <c r="EMI147" s="127"/>
      <c r="EMJ147" s="127"/>
      <c r="EMK147" s="127"/>
      <c r="EML147" s="127"/>
      <c r="EMM147" s="127"/>
      <c r="EMN147" s="127"/>
      <c r="EMO147" s="127"/>
      <c r="EMP147" s="127"/>
      <c r="EMQ147" s="127"/>
      <c r="EMR147" s="127"/>
      <c r="EMS147" s="127"/>
      <c r="EMT147" s="127"/>
      <c r="EMU147" s="127"/>
      <c r="EMV147" s="127"/>
      <c r="EMW147" s="127"/>
      <c r="EMX147" s="127"/>
      <c r="EMY147" s="127"/>
      <c r="EMZ147" s="127"/>
      <c r="ENA147" s="127"/>
      <c r="ENB147" s="127"/>
      <c r="ENC147" s="127"/>
      <c r="END147" s="127"/>
      <c r="ENE147" s="127"/>
      <c r="ENF147" s="127"/>
      <c r="ENG147" s="127"/>
      <c r="ENH147" s="127"/>
      <c r="ENI147" s="127"/>
      <c r="ENJ147" s="127"/>
      <c r="ENK147" s="127"/>
      <c r="ENL147" s="127"/>
      <c r="ENM147" s="127"/>
      <c r="ENN147" s="127"/>
      <c r="ENO147" s="127"/>
      <c r="ENP147" s="127"/>
      <c r="ENQ147" s="127"/>
      <c r="ENR147" s="127"/>
      <c r="ENS147" s="127"/>
      <c r="ENT147" s="127"/>
      <c r="ENU147" s="127"/>
      <c r="ENV147" s="127"/>
      <c r="ENW147" s="127"/>
      <c r="ENX147" s="127"/>
      <c r="ENY147" s="127"/>
      <c r="ENZ147" s="127"/>
      <c r="EOA147" s="127"/>
      <c r="EOB147" s="127"/>
      <c r="EOC147" s="127"/>
      <c r="EOD147" s="127"/>
      <c r="EOE147" s="127"/>
      <c r="EOF147" s="127"/>
      <c r="EOG147" s="127"/>
      <c r="EOH147" s="127"/>
      <c r="EOI147" s="127"/>
      <c r="EOJ147" s="127"/>
      <c r="EOK147" s="127"/>
      <c r="EOL147" s="127"/>
      <c r="EOM147" s="127"/>
      <c r="EON147" s="127"/>
      <c r="EOO147" s="127"/>
      <c r="EOP147" s="127"/>
      <c r="EOQ147" s="127"/>
      <c r="EOR147" s="127"/>
      <c r="EOS147" s="127"/>
      <c r="EOT147" s="127"/>
      <c r="EOU147" s="127"/>
      <c r="EOV147" s="127"/>
      <c r="EOW147" s="127"/>
      <c r="EOX147" s="127"/>
      <c r="EOY147" s="127"/>
      <c r="EOZ147" s="127"/>
      <c r="EPA147" s="127"/>
      <c r="EPB147" s="127"/>
      <c r="EPC147" s="127"/>
      <c r="EPD147" s="127"/>
      <c r="EPE147" s="127"/>
      <c r="EPF147" s="127"/>
      <c r="EPG147" s="127"/>
      <c r="EPH147" s="127"/>
      <c r="EPI147" s="127"/>
      <c r="EPJ147" s="127"/>
      <c r="EPK147" s="127"/>
      <c r="EPL147" s="127"/>
      <c r="EPM147" s="127"/>
      <c r="EPN147" s="127"/>
      <c r="EPO147" s="127"/>
      <c r="EPP147" s="127"/>
      <c r="EPQ147" s="127"/>
      <c r="EPR147" s="127"/>
      <c r="EPS147" s="127"/>
      <c r="EPT147" s="127"/>
      <c r="EPU147" s="127"/>
      <c r="EPV147" s="127"/>
      <c r="EPW147" s="127"/>
      <c r="EPX147" s="127"/>
      <c r="EPY147" s="127"/>
      <c r="EPZ147" s="127"/>
      <c r="EQA147" s="127"/>
      <c r="EQB147" s="127"/>
      <c r="EQC147" s="127"/>
      <c r="EQD147" s="127"/>
      <c r="EQE147" s="127"/>
      <c r="EQF147" s="127"/>
      <c r="EQG147" s="127"/>
      <c r="EQH147" s="127"/>
      <c r="EQI147" s="127"/>
      <c r="EQJ147" s="127"/>
      <c r="EQK147" s="127"/>
      <c r="EQL147" s="127"/>
      <c r="EQM147" s="127"/>
      <c r="EQN147" s="127"/>
      <c r="EQO147" s="127"/>
      <c r="EQP147" s="127"/>
      <c r="EQQ147" s="127"/>
      <c r="EQR147" s="127"/>
      <c r="EQS147" s="127"/>
      <c r="EQT147" s="127"/>
      <c r="EQU147" s="127"/>
      <c r="EQV147" s="127"/>
      <c r="EQW147" s="127"/>
      <c r="EQX147" s="127"/>
      <c r="EQY147" s="127"/>
      <c r="EQZ147" s="127"/>
      <c r="ERA147" s="127"/>
      <c r="ERB147" s="127"/>
      <c r="ERC147" s="127"/>
      <c r="ERD147" s="127"/>
      <c r="ERE147" s="127"/>
      <c r="ERF147" s="127"/>
      <c r="ERG147" s="127"/>
      <c r="ERH147" s="127"/>
      <c r="ERI147" s="127"/>
      <c r="ERJ147" s="127"/>
      <c r="ERK147" s="127"/>
      <c r="ERL147" s="127"/>
      <c r="ERM147" s="127"/>
      <c r="ERN147" s="127"/>
      <c r="ERO147" s="127"/>
      <c r="ERP147" s="127"/>
      <c r="ERQ147" s="127"/>
      <c r="ERR147" s="127"/>
      <c r="ERS147" s="127"/>
      <c r="ERT147" s="127"/>
      <c r="ERU147" s="127"/>
      <c r="ERV147" s="127"/>
      <c r="ERW147" s="127"/>
      <c r="ERX147" s="127"/>
      <c r="ERY147" s="127"/>
      <c r="ERZ147" s="127"/>
      <c r="ESA147" s="127"/>
      <c r="ESB147" s="127"/>
      <c r="ESC147" s="127"/>
      <c r="ESD147" s="127"/>
      <c r="ESE147" s="127"/>
      <c r="ESF147" s="127"/>
      <c r="ESG147" s="127"/>
      <c r="ESH147" s="127"/>
      <c r="ESI147" s="127"/>
      <c r="ESJ147" s="127"/>
      <c r="ESK147" s="127"/>
      <c r="ESL147" s="127"/>
      <c r="ESM147" s="127"/>
      <c r="ESN147" s="127"/>
      <c r="ESO147" s="127"/>
      <c r="ESP147" s="127"/>
      <c r="ESQ147" s="127"/>
      <c r="ESR147" s="127"/>
      <c r="ESS147" s="127"/>
      <c r="EST147" s="127"/>
      <c r="ESU147" s="127"/>
      <c r="ESV147" s="127"/>
      <c r="ESW147" s="127"/>
      <c r="ESX147" s="127"/>
      <c r="ESY147" s="127"/>
      <c r="ESZ147" s="127"/>
      <c r="ETA147" s="127"/>
      <c r="ETB147" s="127"/>
      <c r="ETC147" s="127"/>
      <c r="ETD147" s="127"/>
      <c r="ETE147" s="127"/>
      <c r="ETF147" s="127"/>
      <c r="ETG147" s="127"/>
      <c r="ETH147" s="127"/>
      <c r="ETI147" s="127"/>
      <c r="ETJ147" s="127"/>
      <c r="ETK147" s="127"/>
      <c r="ETL147" s="127"/>
      <c r="ETM147" s="127"/>
      <c r="ETN147" s="127"/>
      <c r="ETO147" s="127"/>
      <c r="ETP147" s="127"/>
      <c r="ETQ147" s="127"/>
      <c r="ETR147" s="127"/>
      <c r="ETS147" s="127"/>
      <c r="ETT147" s="127"/>
      <c r="ETU147" s="127"/>
      <c r="ETV147" s="127"/>
      <c r="ETW147" s="127"/>
      <c r="ETX147" s="127"/>
      <c r="ETY147" s="127"/>
      <c r="ETZ147" s="127"/>
      <c r="EUA147" s="127"/>
      <c r="EUB147" s="127"/>
      <c r="EUC147" s="127"/>
      <c r="EUD147" s="127"/>
      <c r="EUE147" s="127"/>
      <c r="EUF147" s="127"/>
      <c r="EUG147" s="127"/>
      <c r="EUH147" s="127"/>
      <c r="EUI147" s="127"/>
      <c r="EUJ147" s="127"/>
      <c r="EUK147" s="127"/>
      <c r="EUL147" s="127"/>
      <c r="EUM147" s="127"/>
      <c r="EUN147" s="127"/>
      <c r="EUO147" s="127"/>
      <c r="EUP147" s="127"/>
      <c r="EUQ147" s="127"/>
      <c r="EUR147" s="127"/>
      <c r="EUS147" s="127"/>
      <c r="EUT147" s="127"/>
      <c r="EUU147" s="127"/>
      <c r="EUV147" s="127"/>
      <c r="EUW147" s="127"/>
      <c r="EUX147" s="127"/>
      <c r="EUY147" s="127"/>
      <c r="EUZ147" s="127"/>
      <c r="EVA147" s="127"/>
      <c r="EVB147" s="127"/>
      <c r="EVC147" s="127"/>
      <c r="EVD147" s="127"/>
      <c r="EVE147" s="127"/>
      <c r="EVF147" s="127"/>
      <c r="EVG147" s="127"/>
      <c r="EVH147" s="127"/>
      <c r="EVI147" s="127"/>
      <c r="EVJ147" s="127"/>
      <c r="EVK147" s="127"/>
      <c r="EVL147" s="127"/>
      <c r="EVM147" s="127"/>
      <c r="EVN147" s="127"/>
      <c r="EVO147" s="127"/>
      <c r="EVP147" s="127"/>
      <c r="EVQ147" s="127"/>
      <c r="EVR147" s="127"/>
      <c r="EVS147" s="127"/>
      <c r="EVT147" s="127"/>
      <c r="EVU147" s="127"/>
      <c r="EVV147" s="127"/>
      <c r="EVW147" s="127"/>
      <c r="EVX147" s="127"/>
      <c r="EVY147" s="127"/>
      <c r="EVZ147" s="127"/>
      <c r="EWA147" s="127"/>
      <c r="EWB147" s="127"/>
      <c r="EWC147" s="127"/>
      <c r="EWD147" s="127"/>
      <c r="EWE147" s="127"/>
      <c r="EWF147" s="127"/>
      <c r="EWG147" s="127"/>
      <c r="EWH147" s="127"/>
      <c r="EWI147" s="127"/>
      <c r="EWJ147" s="127"/>
      <c r="EWK147" s="127"/>
      <c r="EWL147" s="127"/>
      <c r="EWM147" s="127"/>
      <c r="EWN147" s="127"/>
      <c r="EWO147" s="127"/>
      <c r="EWP147" s="127"/>
      <c r="EWQ147" s="127"/>
      <c r="EWR147" s="127"/>
      <c r="EWS147" s="127"/>
      <c r="EWT147" s="127"/>
      <c r="EWU147" s="127"/>
      <c r="EWV147" s="127"/>
      <c r="EWW147" s="127"/>
      <c r="EWX147" s="127"/>
      <c r="EWY147" s="127"/>
      <c r="EWZ147" s="127"/>
      <c r="EXA147" s="127"/>
      <c r="EXB147" s="127"/>
      <c r="EXC147" s="127"/>
      <c r="EXD147" s="127"/>
      <c r="EXE147" s="127"/>
      <c r="EXF147" s="127"/>
      <c r="EXG147" s="127"/>
      <c r="EXH147" s="127"/>
      <c r="EXI147" s="127"/>
      <c r="EXJ147" s="127"/>
      <c r="EXK147" s="127"/>
      <c r="EXL147" s="127"/>
      <c r="EXM147" s="127"/>
      <c r="EXN147" s="127"/>
      <c r="EXO147" s="127"/>
      <c r="EXP147" s="127"/>
      <c r="EXQ147" s="127"/>
      <c r="EXR147" s="127"/>
      <c r="EXS147" s="127"/>
      <c r="EXT147" s="127"/>
      <c r="EXU147" s="127"/>
      <c r="EXV147" s="127"/>
      <c r="EXW147" s="127"/>
      <c r="EXX147" s="127"/>
      <c r="EXY147" s="127"/>
      <c r="EXZ147" s="127"/>
      <c r="EYA147" s="127"/>
      <c r="EYB147" s="127"/>
      <c r="EYC147" s="127"/>
      <c r="EYD147" s="127"/>
      <c r="EYE147" s="127"/>
      <c r="EYF147" s="127"/>
      <c r="EYG147" s="127"/>
      <c r="EYH147" s="127"/>
      <c r="EYI147" s="127"/>
      <c r="EYJ147" s="127"/>
      <c r="EYK147" s="127"/>
      <c r="EYL147" s="127"/>
      <c r="EYM147" s="127"/>
      <c r="EYN147" s="127"/>
      <c r="EYO147" s="127"/>
      <c r="EYP147" s="127"/>
      <c r="EYQ147" s="127"/>
      <c r="EYR147" s="127"/>
      <c r="EYS147" s="127"/>
      <c r="EYT147" s="127"/>
      <c r="EYU147" s="127"/>
      <c r="EYV147" s="127"/>
      <c r="EYW147" s="127"/>
      <c r="EYX147" s="127"/>
      <c r="EYY147" s="127"/>
      <c r="EYZ147" s="127"/>
      <c r="EZA147" s="127"/>
      <c r="EZB147" s="127"/>
      <c r="EZC147" s="127"/>
      <c r="EZD147" s="127"/>
      <c r="EZE147" s="127"/>
      <c r="EZF147" s="127"/>
      <c r="EZG147" s="127"/>
      <c r="EZH147" s="127"/>
      <c r="EZI147" s="127"/>
      <c r="EZJ147" s="127"/>
      <c r="EZK147" s="127"/>
      <c r="EZL147" s="127"/>
      <c r="EZM147" s="127"/>
      <c r="EZN147" s="127"/>
      <c r="EZO147" s="127"/>
      <c r="EZP147" s="127"/>
      <c r="EZQ147" s="127"/>
      <c r="EZR147" s="127"/>
      <c r="EZS147" s="127"/>
      <c r="EZT147" s="127"/>
      <c r="EZU147" s="127"/>
      <c r="EZV147" s="127"/>
      <c r="EZW147" s="127"/>
      <c r="EZX147" s="127"/>
      <c r="EZY147" s="127"/>
      <c r="EZZ147" s="127"/>
      <c r="FAA147" s="127"/>
      <c r="FAB147" s="127"/>
      <c r="FAC147" s="127"/>
      <c r="FAD147" s="127"/>
      <c r="FAE147" s="127"/>
      <c r="FAF147" s="127"/>
      <c r="FAG147" s="127"/>
      <c r="FAH147" s="127"/>
      <c r="FAI147" s="127"/>
      <c r="FAJ147" s="127"/>
      <c r="FAK147" s="127"/>
      <c r="FAL147" s="127"/>
      <c r="FAM147" s="127"/>
      <c r="FAN147" s="127"/>
      <c r="FAO147" s="127"/>
      <c r="FAP147" s="127"/>
      <c r="FAQ147" s="127"/>
      <c r="FAR147" s="127"/>
      <c r="FAS147" s="127"/>
      <c r="FAT147" s="127"/>
      <c r="FAU147" s="127"/>
      <c r="FAV147" s="127"/>
      <c r="FAW147" s="127"/>
      <c r="FAX147" s="127"/>
      <c r="FAY147" s="127"/>
      <c r="FAZ147" s="127"/>
      <c r="FBA147" s="127"/>
      <c r="FBB147" s="127"/>
      <c r="FBC147" s="127"/>
      <c r="FBD147" s="127"/>
      <c r="FBE147" s="127"/>
      <c r="FBF147" s="127"/>
      <c r="FBG147" s="127"/>
      <c r="FBH147" s="127"/>
      <c r="FBI147" s="127"/>
      <c r="FBJ147" s="127"/>
      <c r="FBK147" s="127"/>
      <c r="FBL147" s="127"/>
      <c r="FBM147" s="127"/>
      <c r="FBN147" s="127"/>
      <c r="FBO147" s="127"/>
      <c r="FBP147" s="127"/>
      <c r="FBQ147" s="127"/>
      <c r="FBR147" s="127"/>
      <c r="FBS147" s="127"/>
      <c r="FBT147" s="127"/>
      <c r="FBU147" s="127"/>
      <c r="FBV147" s="127"/>
      <c r="FBW147" s="127"/>
      <c r="FBX147" s="127"/>
      <c r="FBY147" s="127"/>
      <c r="FBZ147" s="127"/>
      <c r="FCA147" s="127"/>
      <c r="FCB147" s="127"/>
      <c r="FCC147" s="127"/>
      <c r="FCD147" s="127"/>
      <c r="FCE147" s="127"/>
      <c r="FCF147" s="127"/>
      <c r="FCG147" s="127"/>
      <c r="FCH147" s="127"/>
      <c r="FCI147" s="127"/>
      <c r="FCJ147" s="127"/>
      <c r="FCK147" s="127"/>
      <c r="FCL147" s="127"/>
      <c r="FCM147" s="127"/>
      <c r="FCN147" s="127"/>
      <c r="FCO147" s="127"/>
      <c r="FCP147" s="127"/>
      <c r="FCQ147" s="127"/>
      <c r="FCR147" s="127"/>
      <c r="FCS147" s="127"/>
      <c r="FCT147" s="127"/>
      <c r="FCU147" s="127"/>
      <c r="FCV147" s="127"/>
      <c r="FCW147" s="127"/>
      <c r="FCX147" s="127"/>
      <c r="FCY147" s="127"/>
      <c r="FCZ147" s="127"/>
      <c r="FDA147" s="127"/>
      <c r="FDB147" s="127"/>
      <c r="FDC147" s="127"/>
      <c r="FDD147" s="127"/>
      <c r="FDE147" s="127"/>
      <c r="FDF147" s="127"/>
      <c r="FDG147" s="127"/>
      <c r="FDH147" s="127"/>
      <c r="FDI147" s="127"/>
      <c r="FDJ147" s="127"/>
      <c r="FDK147" s="127"/>
      <c r="FDL147" s="127"/>
      <c r="FDM147" s="127"/>
      <c r="FDN147" s="127"/>
      <c r="FDO147" s="127"/>
      <c r="FDP147" s="127"/>
      <c r="FDQ147" s="127"/>
      <c r="FDR147" s="127"/>
      <c r="FDS147" s="127"/>
      <c r="FDT147" s="127"/>
      <c r="FDU147" s="127"/>
      <c r="FDV147" s="127"/>
      <c r="FDW147" s="127"/>
      <c r="FDX147" s="127"/>
      <c r="FDY147" s="127"/>
      <c r="FDZ147" s="127"/>
      <c r="FEA147" s="127"/>
      <c r="FEB147" s="127"/>
      <c r="FEC147" s="127"/>
      <c r="FED147" s="127"/>
      <c r="FEE147" s="127"/>
      <c r="FEF147" s="127"/>
      <c r="FEG147" s="127"/>
      <c r="FEH147" s="127"/>
      <c r="FEI147" s="127"/>
      <c r="FEJ147" s="127"/>
      <c r="FEK147" s="127"/>
      <c r="FEL147" s="127"/>
      <c r="FEM147" s="127"/>
      <c r="FEN147" s="127"/>
      <c r="FEO147" s="127"/>
      <c r="FEP147" s="127"/>
      <c r="FEQ147" s="127"/>
      <c r="FER147" s="127"/>
      <c r="FES147" s="127"/>
      <c r="FET147" s="127"/>
      <c r="FEU147" s="127"/>
      <c r="FEV147" s="127"/>
      <c r="FEW147" s="127"/>
      <c r="FEX147" s="127"/>
      <c r="FEY147" s="127"/>
      <c r="FEZ147" s="127"/>
      <c r="FFA147" s="127"/>
      <c r="FFB147" s="127"/>
      <c r="FFC147" s="127"/>
      <c r="FFD147" s="127"/>
      <c r="FFE147" s="127"/>
      <c r="FFF147" s="127"/>
      <c r="FFG147" s="127"/>
      <c r="FFH147" s="127"/>
      <c r="FFI147" s="127"/>
      <c r="FFJ147" s="127"/>
      <c r="FFK147" s="127"/>
      <c r="FFL147" s="127"/>
      <c r="FFM147" s="127"/>
      <c r="FFN147" s="127"/>
      <c r="FFO147" s="127"/>
      <c r="FFP147" s="127"/>
      <c r="FFQ147" s="127"/>
      <c r="FFR147" s="127"/>
      <c r="FFS147" s="127"/>
      <c r="FFT147" s="127"/>
      <c r="FFU147" s="127"/>
      <c r="FFV147" s="127"/>
      <c r="FFW147" s="127"/>
      <c r="FFX147" s="127"/>
      <c r="FFY147" s="127"/>
      <c r="FFZ147" s="127"/>
      <c r="FGA147" s="127"/>
      <c r="FGB147" s="127"/>
      <c r="FGC147" s="127"/>
      <c r="FGD147" s="127"/>
      <c r="FGE147" s="127"/>
      <c r="FGF147" s="127"/>
      <c r="FGG147" s="127"/>
      <c r="FGH147" s="127"/>
      <c r="FGI147" s="127"/>
      <c r="FGJ147" s="127"/>
      <c r="FGK147" s="127"/>
      <c r="FGL147" s="127"/>
      <c r="FGM147" s="127"/>
      <c r="FGN147" s="127"/>
      <c r="FGO147" s="127"/>
      <c r="FGP147" s="127"/>
      <c r="FGQ147" s="127"/>
      <c r="FGR147" s="127"/>
      <c r="FGS147" s="127"/>
      <c r="FGT147" s="127"/>
      <c r="FGU147" s="127"/>
      <c r="FGV147" s="127"/>
      <c r="FGW147" s="127"/>
      <c r="FGX147" s="127"/>
      <c r="FGY147" s="127"/>
      <c r="FGZ147" s="127"/>
      <c r="FHA147" s="127"/>
      <c r="FHB147" s="127"/>
      <c r="FHC147" s="127"/>
      <c r="FHD147" s="127"/>
      <c r="FHE147" s="127"/>
      <c r="FHF147" s="127"/>
      <c r="FHG147" s="127"/>
      <c r="FHH147" s="127"/>
      <c r="FHI147" s="127"/>
      <c r="FHJ147" s="127"/>
      <c r="FHK147" s="127"/>
      <c r="FHL147" s="127"/>
      <c r="FHM147" s="127"/>
      <c r="FHN147" s="127"/>
      <c r="FHO147" s="127"/>
      <c r="FHP147" s="127"/>
      <c r="FHQ147" s="127"/>
      <c r="FHR147" s="127"/>
      <c r="FHS147" s="127"/>
      <c r="FHT147" s="127"/>
      <c r="FHU147" s="127"/>
      <c r="FHV147" s="127"/>
      <c r="FHW147" s="127"/>
      <c r="FHX147" s="127"/>
      <c r="FHY147" s="127"/>
      <c r="FHZ147" s="127"/>
      <c r="FIA147" s="127"/>
      <c r="FIB147" s="127"/>
      <c r="FIC147" s="127"/>
      <c r="FID147" s="127"/>
      <c r="FIE147" s="127"/>
      <c r="FIF147" s="127"/>
      <c r="FIG147" s="127"/>
      <c r="FIH147" s="127"/>
      <c r="FII147" s="127"/>
      <c r="FIJ147" s="127"/>
      <c r="FIK147" s="127"/>
      <c r="FIL147" s="127"/>
      <c r="FIM147" s="127"/>
      <c r="FIN147" s="127"/>
      <c r="FIO147" s="127"/>
      <c r="FIP147" s="127"/>
      <c r="FIQ147" s="127"/>
      <c r="FIR147" s="127"/>
      <c r="FIS147" s="127"/>
      <c r="FIT147" s="127"/>
      <c r="FIU147" s="127"/>
      <c r="FIV147" s="127"/>
      <c r="FIW147" s="127"/>
      <c r="FIX147" s="127"/>
      <c r="FIY147" s="127"/>
      <c r="FIZ147" s="127"/>
      <c r="FJA147" s="127"/>
      <c r="FJB147" s="127"/>
      <c r="FJC147" s="127"/>
      <c r="FJD147" s="127"/>
      <c r="FJE147" s="127"/>
      <c r="FJF147" s="127"/>
      <c r="FJG147" s="127"/>
      <c r="FJH147" s="127"/>
      <c r="FJI147" s="127"/>
      <c r="FJJ147" s="127"/>
      <c r="FJK147" s="127"/>
      <c r="FJL147" s="127"/>
      <c r="FJM147" s="127"/>
      <c r="FJN147" s="127"/>
      <c r="FJO147" s="127"/>
      <c r="FJP147" s="127"/>
      <c r="FJQ147" s="127"/>
      <c r="FJR147" s="127"/>
      <c r="FJS147" s="127"/>
      <c r="FJT147" s="127"/>
      <c r="FJU147" s="127"/>
      <c r="FJV147" s="127"/>
      <c r="FJW147" s="127"/>
      <c r="FJX147" s="127"/>
      <c r="FJY147" s="127"/>
      <c r="FJZ147" s="127"/>
      <c r="FKA147" s="127"/>
      <c r="FKB147" s="127"/>
      <c r="FKC147" s="127"/>
      <c r="FKD147" s="127"/>
      <c r="FKE147" s="127"/>
      <c r="FKF147" s="127"/>
      <c r="FKG147" s="127"/>
      <c r="FKH147" s="127"/>
      <c r="FKI147" s="127"/>
      <c r="FKJ147" s="127"/>
      <c r="FKK147" s="127"/>
      <c r="FKL147" s="127"/>
      <c r="FKM147" s="127"/>
      <c r="FKN147" s="127"/>
      <c r="FKO147" s="127"/>
      <c r="FKP147" s="127"/>
      <c r="FKQ147" s="127"/>
      <c r="FKR147" s="127"/>
      <c r="FKS147" s="127"/>
      <c r="FKT147" s="127"/>
      <c r="FKU147" s="127"/>
      <c r="FKV147" s="127"/>
      <c r="FKW147" s="127"/>
      <c r="FKX147" s="127"/>
      <c r="FKY147" s="127"/>
      <c r="FKZ147" s="127"/>
      <c r="FLA147" s="127"/>
      <c r="FLB147" s="127"/>
      <c r="FLC147" s="127"/>
      <c r="FLD147" s="127"/>
      <c r="FLE147" s="127"/>
      <c r="FLF147" s="127"/>
      <c r="FLG147" s="127"/>
      <c r="FLH147" s="127"/>
      <c r="FLI147" s="127"/>
      <c r="FLJ147" s="127"/>
      <c r="FLK147" s="127"/>
      <c r="FLL147" s="127"/>
      <c r="FLM147" s="127"/>
      <c r="FLN147" s="127"/>
      <c r="FLO147" s="127"/>
      <c r="FLP147" s="127"/>
      <c r="FLQ147" s="127"/>
      <c r="FLR147" s="127"/>
      <c r="FLS147" s="127"/>
      <c r="FLT147" s="127"/>
      <c r="FLU147" s="127"/>
      <c r="FLV147" s="127"/>
      <c r="FLW147" s="127"/>
      <c r="FLX147" s="127"/>
      <c r="FLY147" s="127"/>
      <c r="FLZ147" s="127"/>
      <c r="FMA147" s="127"/>
      <c r="FMB147" s="127"/>
      <c r="FMC147" s="127"/>
      <c r="FMD147" s="127"/>
      <c r="FME147" s="127"/>
      <c r="FMF147" s="127"/>
      <c r="FMG147" s="127"/>
      <c r="FMH147" s="127"/>
      <c r="FMI147" s="127"/>
      <c r="FMJ147" s="127"/>
      <c r="FMK147" s="127"/>
      <c r="FML147" s="127"/>
      <c r="FMM147" s="127"/>
      <c r="FMN147" s="127"/>
      <c r="FMO147" s="127"/>
      <c r="FMP147" s="127"/>
      <c r="FMQ147" s="127"/>
      <c r="FMR147" s="127"/>
      <c r="FMS147" s="127"/>
      <c r="FMT147" s="127"/>
      <c r="FMU147" s="127"/>
      <c r="FMV147" s="127"/>
      <c r="FMW147" s="127"/>
      <c r="FMX147" s="127"/>
      <c r="FMY147" s="127"/>
      <c r="FMZ147" s="127"/>
      <c r="FNA147" s="127"/>
      <c r="FNB147" s="127"/>
      <c r="FNC147" s="127"/>
      <c r="FND147" s="127"/>
      <c r="FNE147" s="127"/>
      <c r="FNF147" s="127"/>
      <c r="FNG147" s="127"/>
      <c r="FNH147" s="127"/>
      <c r="FNI147" s="127"/>
      <c r="FNJ147" s="127"/>
      <c r="FNK147" s="127"/>
      <c r="FNL147" s="127"/>
      <c r="FNM147" s="127"/>
      <c r="FNN147" s="127"/>
      <c r="FNO147" s="127"/>
      <c r="FNP147" s="127"/>
      <c r="FNQ147" s="127"/>
      <c r="FNR147" s="127"/>
      <c r="FNS147" s="127"/>
      <c r="FNT147" s="127"/>
      <c r="FNU147" s="127"/>
      <c r="FNV147" s="127"/>
      <c r="FNW147" s="127"/>
      <c r="FNX147" s="127"/>
      <c r="FNY147" s="127"/>
      <c r="FNZ147" s="127"/>
      <c r="FOA147" s="127"/>
      <c r="FOB147" s="127"/>
      <c r="FOC147" s="127"/>
      <c r="FOD147" s="127"/>
      <c r="FOE147" s="127"/>
      <c r="FOF147" s="127"/>
      <c r="FOG147" s="127"/>
      <c r="FOH147" s="127"/>
      <c r="FOI147" s="127"/>
      <c r="FOJ147" s="127"/>
      <c r="FOK147" s="127"/>
      <c r="FOL147" s="127"/>
      <c r="FOM147" s="127"/>
      <c r="FON147" s="127"/>
      <c r="FOO147" s="127"/>
      <c r="FOP147" s="127"/>
      <c r="FOQ147" s="127"/>
      <c r="FOR147" s="127"/>
      <c r="FOS147" s="127"/>
      <c r="FOT147" s="127"/>
      <c r="FOU147" s="127"/>
      <c r="FOV147" s="127"/>
      <c r="FOW147" s="127"/>
      <c r="FOX147" s="127"/>
      <c r="FOY147" s="127"/>
      <c r="FOZ147" s="127"/>
      <c r="FPA147" s="127"/>
      <c r="FPB147" s="127"/>
      <c r="FPC147" s="127"/>
      <c r="FPD147" s="127"/>
      <c r="FPE147" s="127"/>
      <c r="FPF147" s="127"/>
      <c r="FPG147" s="127"/>
      <c r="FPH147" s="127"/>
      <c r="FPI147" s="127"/>
      <c r="FPJ147" s="127"/>
      <c r="FPK147" s="127"/>
      <c r="FPL147" s="127"/>
      <c r="FPM147" s="127"/>
      <c r="FPN147" s="127"/>
      <c r="FPO147" s="127"/>
      <c r="FPP147" s="127"/>
      <c r="FPQ147" s="127"/>
      <c r="FPR147" s="127"/>
      <c r="FPS147" s="127"/>
      <c r="FPT147" s="127"/>
      <c r="FPU147" s="127"/>
      <c r="FPV147" s="127"/>
      <c r="FPW147" s="127"/>
      <c r="FPX147" s="127"/>
      <c r="FPY147" s="127"/>
      <c r="FPZ147" s="127"/>
      <c r="FQA147" s="127"/>
      <c r="FQB147" s="127"/>
      <c r="FQC147" s="127"/>
      <c r="FQD147" s="127"/>
      <c r="FQE147" s="127"/>
      <c r="FQF147" s="127"/>
      <c r="FQG147" s="127"/>
      <c r="FQH147" s="127"/>
      <c r="FQI147" s="127"/>
      <c r="FQJ147" s="127"/>
      <c r="FQK147" s="127"/>
      <c r="FQL147" s="127"/>
      <c r="FQM147" s="127"/>
      <c r="FQN147" s="127"/>
      <c r="FQO147" s="127"/>
      <c r="FQP147" s="127"/>
      <c r="FQQ147" s="127"/>
      <c r="FQR147" s="127"/>
      <c r="FQS147" s="127"/>
      <c r="FQT147" s="127"/>
      <c r="FQU147" s="127"/>
      <c r="FQV147" s="127"/>
      <c r="FQW147" s="127"/>
      <c r="FQX147" s="127"/>
      <c r="FQY147" s="127"/>
      <c r="FQZ147" s="127"/>
      <c r="FRA147" s="127"/>
      <c r="FRB147" s="127"/>
      <c r="FRC147" s="127"/>
      <c r="FRD147" s="127"/>
      <c r="FRE147" s="127"/>
      <c r="FRF147" s="127"/>
      <c r="FRG147" s="127"/>
      <c r="FRH147" s="127"/>
      <c r="FRI147" s="127"/>
      <c r="FRJ147" s="127"/>
      <c r="FRK147" s="127"/>
      <c r="FRL147" s="127"/>
      <c r="FRM147" s="127"/>
      <c r="FRN147" s="127"/>
      <c r="FRO147" s="127"/>
      <c r="FRP147" s="127"/>
      <c r="FRQ147" s="127"/>
      <c r="FRR147" s="127"/>
      <c r="FRS147" s="127"/>
      <c r="FRT147" s="127"/>
      <c r="FRU147" s="127"/>
      <c r="FRV147" s="127"/>
      <c r="FRW147" s="127"/>
      <c r="FRX147" s="127"/>
      <c r="FRY147" s="127"/>
      <c r="FRZ147" s="127"/>
      <c r="FSA147" s="127"/>
      <c r="FSB147" s="127"/>
      <c r="FSC147" s="127"/>
      <c r="FSD147" s="127"/>
      <c r="FSE147" s="127"/>
      <c r="FSF147" s="127"/>
      <c r="FSG147" s="127"/>
      <c r="FSH147" s="127"/>
      <c r="FSI147" s="127"/>
      <c r="FSJ147" s="127"/>
      <c r="FSK147" s="127"/>
      <c r="FSL147" s="127"/>
      <c r="FSM147" s="127"/>
      <c r="FSN147" s="127"/>
      <c r="FSO147" s="127"/>
      <c r="FSP147" s="127"/>
      <c r="FSQ147" s="127"/>
      <c r="FSR147" s="127"/>
      <c r="FSS147" s="127"/>
      <c r="FST147" s="127"/>
      <c r="FSU147" s="127"/>
      <c r="FSV147" s="127"/>
      <c r="FSW147" s="127"/>
      <c r="FSX147" s="127"/>
      <c r="FSY147" s="127"/>
      <c r="FSZ147" s="127"/>
      <c r="FTA147" s="127"/>
      <c r="FTB147" s="127"/>
      <c r="FTC147" s="127"/>
      <c r="FTD147" s="127"/>
      <c r="FTE147" s="127"/>
      <c r="FTF147" s="127"/>
      <c r="FTG147" s="127"/>
      <c r="FTH147" s="127"/>
      <c r="FTI147" s="127"/>
      <c r="FTJ147" s="127"/>
      <c r="FTK147" s="127"/>
      <c r="FTL147" s="127"/>
      <c r="FTM147" s="127"/>
      <c r="FTN147" s="127"/>
      <c r="FTO147" s="127"/>
      <c r="FTP147" s="127"/>
      <c r="FTQ147" s="127"/>
      <c r="FTR147" s="127"/>
      <c r="FTS147" s="127"/>
      <c r="FTT147" s="127"/>
      <c r="FTU147" s="127"/>
      <c r="FTV147" s="127"/>
      <c r="FTW147" s="127"/>
      <c r="FTX147" s="127"/>
      <c r="FTY147" s="127"/>
      <c r="FTZ147" s="127"/>
      <c r="FUA147" s="127"/>
      <c r="FUB147" s="127"/>
      <c r="FUC147" s="127"/>
      <c r="FUD147" s="127"/>
      <c r="FUE147" s="127"/>
      <c r="FUF147" s="127"/>
      <c r="FUG147" s="127"/>
      <c r="FUH147" s="127"/>
      <c r="FUI147" s="127"/>
      <c r="FUJ147" s="127"/>
      <c r="FUK147" s="127"/>
      <c r="FUL147" s="127"/>
      <c r="FUM147" s="127"/>
      <c r="FUN147" s="127"/>
      <c r="FUO147" s="127"/>
      <c r="FUP147" s="127"/>
      <c r="FUQ147" s="127"/>
      <c r="FUR147" s="127"/>
      <c r="FUS147" s="127"/>
      <c r="FUT147" s="127"/>
      <c r="FUU147" s="127"/>
      <c r="FUV147" s="127"/>
      <c r="FUW147" s="127"/>
      <c r="FUX147" s="127"/>
      <c r="FUY147" s="127"/>
      <c r="FUZ147" s="127"/>
      <c r="FVA147" s="127"/>
      <c r="FVB147" s="127"/>
      <c r="FVC147" s="127"/>
      <c r="FVD147" s="127"/>
      <c r="FVE147" s="127"/>
      <c r="FVF147" s="127"/>
      <c r="FVG147" s="127"/>
      <c r="FVH147" s="127"/>
      <c r="FVI147" s="127"/>
      <c r="FVJ147" s="127"/>
      <c r="FVK147" s="127"/>
      <c r="FVL147" s="127"/>
      <c r="FVM147" s="127"/>
      <c r="FVN147" s="127"/>
      <c r="FVO147" s="127"/>
      <c r="FVP147" s="127"/>
      <c r="FVQ147" s="127"/>
      <c r="FVR147" s="127"/>
      <c r="FVS147" s="127"/>
      <c r="FVT147" s="127"/>
      <c r="FVU147" s="127"/>
      <c r="FVV147" s="127"/>
      <c r="FVW147" s="127"/>
      <c r="FVX147" s="127"/>
      <c r="FVY147" s="127"/>
      <c r="FVZ147" s="127"/>
      <c r="FWA147" s="127"/>
      <c r="FWB147" s="127"/>
      <c r="FWC147" s="127"/>
      <c r="FWD147" s="127"/>
      <c r="FWE147" s="127"/>
      <c r="FWF147" s="127"/>
      <c r="FWG147" s="127"/>
      <c r="FWH147" s="127"/>
      <c r="FWI147" s="127"/>
      <c r="FWJ147" s="127"/>
      <c r="FWK147" s="127"/>
      <c r="FWL147" s="127"/>
      <c r="FWM147" s="127"/>
      <c r="FWN147" s="127"/>
      <c r="FWO147" s="127"/>
      <c r="FWP147" s="127"/>
      <c r="FWQ147" s="127"/>
      <c r="FWR147" s="127"/>
      <c r="FWS147" s="127"/>
      <c r="FWT147" s="127"/>
      <c r="FWU147" s="127"/>
      <c r="FWV147" s="127"/>
      <c r="FWW147" s="127"/>
      <c r="FWX147" s="127"/>
      <c r="FWY147" s="127"/>
      <c r="FWZ147" s="127"/>
      <c r="FXA147" s="127"/>
      <c r="FXB147" s="127"/>
      <c r="FXC147" s="127"/>
      <c r="FXD147" s="127"/>
      <c r="FXE147" s="127"/>
      <c r="FXF147" s="127"/>
      <c r="FXG147" s="127"/>
      <c r="FXH147" s="127"/>
      <c r="FXI147" s="127"/>
      <c r="FXJ147" s="127"/>
      <c r="FXK147" s="127"/>
      <c r="FXL147" s="127"/>
      <c r="FXM147" s="127"/>
      <c r="FXN147" s="127"/>
      <c r="FXO147" s="127"/>
      <c r="FXP147" s="127"/>
      <c r="FXQ147" s="127"/>
      <c r="FXR147" s="127"/>
      <c r="FXS147" s="127"/>
      <c r="FXT147" s="127"/>
      <c r="FXU147" s="127"/>
      <c r="FXV147" s="127"/>
      <c r="FXW147" s="127"/>
      <c r="FXX147" s="127"/>
      <c r="FXY147" s="127"/>
      <c r="FXZ147" s="127"/>
      <c r="FYA147" s="127"/>
      <c r="FYB147" s="127"/>
      <c r="FYC147" s="127"/>
      <c r="FYD147" s="127"/>
      <c r="FYE147" s="127"/>
      <c r="FYF147" s="127"/>
      <c r="FYG147" s="127"/>
      <c r="FYH147" s="127"/>
      <c r="FYI147" s="127"/>
      <c r="FYJ147" s="127"/>
      <c r="FYK147" s="127"/>
      <c r="FYL147" s="127"/>
      <c r="FYM147" s="127"/>
      <c r="FYN147" s="127"/>
      <c r="FYO147" s="127"/>
      <c r="FYP147" s="127"/>
      <c r="FYQ147" s="127"/>
      <c r="FYR147" s="127"/>
      <c r="FYS147" s="127"/>
      <c r="FYT147" s="127"/>
      <c r="FYU147" s="127"/>
      <c r="FYV147" s="127"/>
      <c r="FYW147" s="127"/>
      <c r="FYX147" s="127"/>
      <c r="FYY147" s="127"/>
      <c r="FYZ147" s="127"/>
      <c r="FZA147" s="127"/>
      <c r="FZB147" s="127"/>
      <c r="FZC147" s="127"/>
      <c r="FZD147" s="127"/>
      <c r="FZE147" s="127"/>
      <c r="FZF147" s="127"/>
      <c r="FZG147" s="127"/>
      <c r="FZH147" s="127"/>
      <c r="FZI147" s="127"/>
      <c r="FZJ147" s="127"/>
      <c r="FZK147" s="127"/>
      <c r="FZL147" s="127"/>
      <c r="FZM147" s="127"/>
      <c r="FZN147" s="127"/>
      <c r="FZO147" s="127"/>
      <c r="FZP147" s="127"/>
      <c r="FZQ147" s="127"/>
      <c r="FZR147" s="127"/>
      <c r="FZS147" s="127"/>
      <c r="FZT147" s="127"/>
      <c r="FZU147" s="127"/>
      <c r="FZV147" s="127"/>
      <c r="FZW147" s="127"/>
      <c r="FZX147" s="127"/>
      <c r="FZY147" s="127"/>
      <c r="FZZ147" s="127"/>
      <c r="GAA147" s="127"/>
      <c r="GAB147" s="127"/>
      <c r="GAC147" s="127"/>
      <c r="GAD147" s="127"/>
      <c r="GAE147" s="127"/>
      <c r="GAF147" s="127"/>
      <c r="GAG147" s="127"/>
      <c r="GAH147" s="127"/>
      <c r="GAI147" s="127"/>
      <c r="GAJ147" s="127"/>
      <c r="GAK147" s="127"/>
      <c r="GAL147" s="127"/>
      <c r="GAM147" s="127"/>
      <c r="GAN147" s="127"/>
      <c r="GAO147" s="127"/>
      <c r="GAP147" s="127"/>
      <c r="GAQ147" s="127"/>
      <c r="GAR147" s="127"/>
      <c r="GAS147" s="127"/>
      <c r="GAT147" s="127"/>
      <c r="GAU147" s="127"/>
      <c r="GAV147" s="127"/>
      <c r="GAW147" s="127"/>
      <c r="GAX147" s="127"/>
      <c r="GAY147" s="127"/>
      <c r="GAZ147" s="127"/>
      <c r="GBA147" s="127"/>
      <c r="GBB147" s="127"/>
      <c r="GBC147" s="127"/>
      <c r="GBD147" s="127"/>
      <c r="GBE147" s="127"/>
      <c r="GBF147" s="127"/>
      <c r="GBG147" s="127"/>
      <c r="GBH147" s="127"/>
      <c r="GBI147" s="127"/>
      <c r="GBJ147" s="127"/>
      <c r="GBK147" s="127"/>
      <c r="GBL147" s="127"/>
      <c r="GBM147" s="127"/>
      <c r="GBN147" s="127"/>
      <c r="GBO147" s="127"/>
      <c r="GBP147" s="127"/>
      <c r="GBQ147" s="127"/>
      <c r="GBR147" s="127"/>
      <c r="GBS147" s="127"/>
      <c r="GBT147" s="127"/>
      <c r="GBU147" s="127"/>
      <c r="GBV147" s="127"/>
      <c r="GBW147" s="127"/>
      <c r="GBX147" s="127"/>
      <c r="GBY147" s="127"/>
      <c r="GBZ147" s="127"/>
      <c r="GCA147" s="127"/>
      <c r="GCB147" s="127"/>
      <c r="GCC147" s="127"/>
      <c r="GCD147" s="127"/>
      <c r="GCE147" s="127"/>
      <c r="GCF147" s="127"/>
      <c r="GCG147" s="127"/>
      <c r="GCH147" s="127"/>
      <c r="GCI147" s="127"/>
      <c r="GCJ147" s="127"/>
      <c r="GCK147" s="127"/>
      <c r="GCL147" s="127"/>
      <c r="GCM147" s="127"/>
      <c r="GCN147" s="127"/>
      <c r="GCO147" s="127"/>
      <c r="GCP147" s="127"/>
      <c r="GCQ147" s="127"/>
      <c r="GCR147" s="127"/>
      <c r="GCS147" s="127"/>
      <c r="GCT147" s="127"/>
      <c r="GCU147" s="127"/>
      <c r="GCV147" s="127"/>
      <c r="GCW147" s="127"/>
      <c r="GCX147" s="127"/>
      <c r="GCY147" s="127"/>
      <c r="GCZ147" s="127"/>
      <c r="GDA147" s="127"/>
      <c r="GDB147" s="127"/>
      <c r="GDC147" s="127"/>
      <c r="GDD147" s="127"/>
      <c r="GDE147" s="127"/>
      <c r="GDF147" s="127"/>
      <c r="GDG147" s="127"/>
      <c r="GDH147" s="127"/>
      <c r="GDI147" s="127"/>
      <c r="GDJ147" s="127"/>
      <c r="GDK147" s="127"/>
      <c r="GDL147" s="127"/>
      <c r="GDM147" s="127"/>
      <c r="GDN147" s="127"/>
      <c r="GDO147" s="127"/>
      <c r="GDP147" s="127"/>
      <c r="GDQ147" s="127"/>
      <c r="GDR147" s="127"/>
      <c r="GDS147" s="127"/>
      <c r="GDT147" s="127"/>
      <c r="GDU147" s="127"/>
      <c r="GDV147" s="127"/>
      <c r="GDW147" s="127"/>
      <c r="GDX147" s="127"/>
      <c r="GDY147" s="127"/>
      <c r="GDZ147" s="127"/>
      <c r="GEA147" s="127"/>
      <c r="GEB147" s="127"/>
      <c r="GEC147" s="127"/>
      <c r="GED147" s="127"/>
      <c r="GEE147" s="127"/>
      <c r="GEF147" s="127"/>
      <c r="GEG147" s="127"/>
      <c r="GEH147" s="127"/>
      <c r="GEI147" s="127"/>
      <c r="GEJ147" s="127"/>
      <c r="GEK147" s="127"/>
      <c r="GEL147" s="127"/>
      <c r="GEM147" s="127"/>
      <c r="GEN147" s="127"/>
      <c r="GEO147" s="127"/>
      <c r="GEP147" s="127"/>
      <c r="GEQ147" s="127"/>
      <c r="GER147" s="127"/>
      <c r="GES147" s="127"/>
      <c r="GET147" s="127"/>
      <c r="GEU147" s="127"/>
      <c r="GEV147" s="127"/>
      <c r="GEW147" s="127"/>
      <c r="GEX147" s="127"/>
      <c r="GEY147" s="127"/>
      <c r="GEZ147" s="127"/>
      <c r="GFA147" s="127"/>
      <c r="GFB147" s="127"/>
      <c r="GFC147" s="127"/>
      <c r="GFD147" s="127"/>
      <c r="GFE147" s="127"/>
      <c r="GFF147" s="127"/>
      <c r="GFG147" s="127"/>
      <c r="GFH147" s="127"/>
      <c r="GFI147" s="127"/>
      <c r="GFJ147" s="127"/>
      <c r="GFK147" s="127"/>
      <c r="GFL147" s="127"/>
      <c r="GFM147" s="127"/>
      <c r="GFN147" s="127"/>
      <c r="GFO147" s="127"/>
      <c r="GFP147" s="127"/>
      <c r="GFQ147" s="127"/>
      <c r="GFR147" s="127"/>
      <c r="GFS147" s="127"/>
      <c r="GFT147" s="127"/>
      <c r="GFU147" s="127"/>
      <c r="GFV147" s="127"/>
      <c r="GFW147" s="127"/>
      <c r="GFX147" s="127"/>
      <c r="GFY147" s="127"/>
      <c r="GFZ147" s="127"/>
      <c r="GGA147" s="127"/>
      <c r="GGB147" s="127"/>
      <c r="GGC147" s="127"/>
      <c r="GGD147" s="127"/>
      <c r="GGE147" s="127"/>
      <c r="GGF147" s="127"/>
      <c r="GGG147" s="127"/>
      <c r="GGH147" s="127"/>
      <c r="GGI147" s="127"/>
      <c r="GGJ147" s="127"/>
      <c r="GGK147" s="127"/>
      <c r="GGL147" s="127"/>
      <c r="GGM147" s="127"/>
      <c r="GGN147" s="127"/>
      <c r="GGO147" s="127"/>
      <c r="GGP147" s="127"/>
      <c r="GGQ147" s="127"/>
      <c r="GGR147" s="127"/>
      <c r="GGS147" s="127"/>
      <c r="GGT147" s="127"/>
      <c r="GGU147" s="127"/>
      <c r="GGV147" s="127"/>
      <c r="GGW147" s="127"/>
      <c r="GGX147" s="127"/>
      <c r="GGY147" s="127"/>
      <c r="GGZ147" s="127"/>
      <c r="GHA147" s="127"/>
      <c r="GHB147" s="127"/>
      <c r="GHC147" s="127"/>
      <c r="GHD147" s="127"/>
      <c r="GHE147" s="127"/>
      <c r="GHF147" s="127"/>
      <c r="GHG147" s="127"/>
      <c r="GHH147" s="127"/>
      <c r="GHI147" s="127"/>
      <c r="GHJ147" s="127"/>
      <c r="GHK147" s="127"/>
      <c r="GHL147" s="127"/>
      <c r="GHM147" s="127"/>
      <c r="GHN147" s="127"/>
      <c r="GHO147" s="127"/>
      <c r="GHP147" s="127"/>
      <c r="GHQ147" s="127"/>
      <c r="GHR147" s="127"/>
      <c r="GHS147" s="127"/>
      <c r="GHT147" s="127"/>
      <c r="GHU147" s="127"/>
      <c r="GHV147" s="127"/>
      <c r="GHW147" s="127"/>
      <c r="GHX147" s="127"/>
      <c r="GHY147" s="127"/>
      <c r="GHZ147" s="127"/>
      <c r="GIA147" s="127"/>
      <c r="GIB147" s="127"/>
      <c r="GIC147" s="127"/>
      <c r="GID147" s="127"/>
      <c r="GIE147" s="127"/>
      <c r="GIF147" s="127"/>
      <c r="GIG147" s="127"/>
      <c r="GIH147" s="127"/>
      <c r="GII147" s="127"/>
      <c r="GIJ147" s="127"/>
      <c r="GIK147" s="127"/>
      <c r="GIL147" s="127"/>
      <c r="GIM147" s="127"/>
      <c r="GIN147" s="127"/>
      <c r="GIO147" s="127"/>
      <c r="GIP147" s="127"/>
      <c r="GIQ147" s="127"/>
      <c r="GIR147" s="127"/>
      <c r="GIS147" s="127"/>
      <c r="GIT147" s="127"/>
      <c r="GIU147" s="127"/>
      <c r="GIV147" s="127"/>
      <c r="GIW147" s="127"/>
      <c r="GIX147" s="127"/>
      <c r="GIY147" s="127"/>
      <c r="GIZ147" s="127"/>
      <c r="GJA147" s="127"/>
      <c r="GJB147" s="127"/>
      <c r="GJC147" s="127"/>
      <c r="GJD147" s="127"/>
      <c r="GJE147" s="127"/>
      <c r="GJF147" s="127"/>
      <c r="GJG147" s="127"/>
      <c r="GJH147" s="127"/>
      <c r="GJI147" s="127"/>
      <c r="GJJ147" s="127"/>
      <c r="GJK147" s="127"/>
      <c r="GJL147" s="127"/>
      <c r="GJM147" s="127"/>
      <c r="GJN147" s="127"/>
      <c r="GJO147" s="127"/>
      <c r="GJP147" s="127"/>
      <c r="GJQ147" s="127"/>
      <c r="GJR147" s="127"/>
      <c r="GJS147" s="127"/>
      <c r="GJT147" s="127"/>
      <c r="GJU147" s="127"/>
      <c r="GJV147" s="127"/>
      <c r="GJW147" s="127"/>
      <c r="GJX147" s="127"/>
      <c r="GJY147" s="127"/>
      <c r="GJZ147" s="127"/>
      <c r="GKA147" s="127"/>
      <c r="GKB147" s="127"/>
      <c r="GKC147" s="127"/>
      <c r="GKD147" s="127"/>
      <c r="GKE147" s="127"/>
      <c r="GKF147" s="127"/>
      <c r="GKG147" s="127"/>
      <c r="GKH147" s="127"/>
      <c r="GKI147" s="127"/>
      <c r="GKJ147" s="127"/>
      <c r="GKK147" s="127"/>
      <c r="GKL147" s="127"/>
      <c r="GKM147" s="127"/>
      <c r="GKN147" s="127"/>
      <c r="GKO147" s="127"/>
      <c r="GKP147" s="127"/>
      <c r="GKQ147" s="127"/>
      <c r="GKR147" s="127"/>
      <c r="GKS147" s="127"/>
      <c r="GKT147" s="127"/>
      <c r="GKU147" s="127"/>
      <c r="GKV147" s="127"/>
      <c r="GKW147" s="127"/>
      <c r="GKX147" s="127"/>
      <c r="GKY147" s="127"/>
      <c r="GKZ147" s="127"/>
      <c r="GLA147" s="127"/>
      <c r="GLB147" s="127"/>
      <c r="GLC147" s="127"/>
      <c r="GLD147" s="127"/>
      <c r="GLE147" s="127"/>
      <c r="GLF147" s="127"/>
      <c r="GLG147" s="127"/>
      <c r="GLH147" s="127"/>
      <c r="GLI147" s="127"/>
      <c r="GLJ147" s="127"/>
      <c r="GLK147" s="127"/>
      <c r="GLL147" s="127"/>
      <c r="GLM147" s="127"/>
      <c r="GLN147" s="127"/>
      <c r="GLO147" s="127"/>
      <c r="GLP147" s="127"/>
      <c r="GLQ147" s="127"/>
      <c r="GLR147" s="127"/>
      <c r="GLS147" s="127"/>
      <c r="GLT147" s="127"/>
      <c r="GLU147" s="127"/>
      <c r="GLV147" s="127"/>
      <c r="GLW147" s="127"/>
      <c r="GLX147" s="127"/>
      <c r="GLY147" s="127"/>
      <c r="GLZ147" s="127"/>
      <c r="GMA147" s="127"/>
      <c r="GMB147" s="127"/>
      <c r="GMC147" s="127"/>
      <c r="GMD147" s="127"/>
      <c r="GME147" s="127"/>
      <c r="GMF147" s="127"/>
      <c r="GMG147" s="127"/>
      <c r="GMH147" s="127"/>
      <c r="GMI147" s="127"/>
      <c r="GMJ147" s="127"/>
      <c r="GMK147" s="127"/>
      <c r="GML147" s="127"/>
      <c r="GMM147" s="127"/>
      <c r="GMN147" s="127"/>
      <c r="GMO147" s="127"/>
      <c r="GMP147" s="127"/>
      <c r="GMQ147" s="127"/>
      <c r="GMR147" s="127"/>
      <c r="GMS147" s="127"/>
      <c r="GMT147" s="127"/>
      <c r="GMU147" s="127"/>
      <c r="GMV147" s="127"/>
      <c r="GMW147" s="127"/>
      <c r="GMX147" s="127"/>
      <c r="GMY147" s="127"/>
      <c r="GMZ147" s="127"/>
      <c r="GNA147" s="127"/>
      <c r="GNB147" s="127"/>
      <c r="GNC147" s="127"/>
      <c r="GND147" s="127"/>
      <c r="GNE147" s="127"/>
      <c r="GNF147" s="127"/>
      <c r="GNG147" s="127"/>
      <c r="GNH147" s="127"/>
      <c r="GNI147" s="127"/>
      <c r="GNJ147" s="127"/>
      <c r="GNK147" s="127"/>
      <c r="GNL147" s="127"/>
      <c r="GNM147" s="127"/>
      <c r="GNN147" s="127"/>
      <c r="GNO147" s="127"/>
      <c r="GNP147" s="127"/>
      <c r="GNQ147" s="127"/>
      <c r="GNR147" s="127"/>
      <c r="GNS147" s="127"/>
      <c r="GNT147" s="127"/>
      <c r="GNU147" s="127"/>
      <c r="GNV147" s="127"/>
      <c r="GNW147" s="127"/>
      <c r="GNX147" s="127"/>
      <c r="GNY147" s="127"/>
      <c r="GNZ147" s="127"/>
      <c r="GOA147" s="127"/>
      <c r="GOB147" s="127"/>
      <c r="GOC147" s="127"/>
      <c r="GOD147" s="127"/>
      <c r="GOE147" s="127"/>
      <c r="GOF147" s="127"/>
      <c r="GOG147" s="127"/>
      <c r="GOH147" s="127"/>
      <c r="GOI147" s="127"/>
      <c r="GOJ147" s="127"/>
      <c r="GOK147" s="127"/>
      <c r="GOL147" s="127"/>
      <c r="GOM147" s="127"/>
      <c r="GON147" s="127"/>
      <c r="GOO147" s="127"/>
      <c r="GOP147" s="127"/>
      <c r="GOQ147" s="127"/>
      <c r="GOR147" s="127"/>
      <c r="GOS147" s="127"/>
      <c r="GOT147" s="127"/>
      <c r="GOU147" s="127"/>
      <c r="GOV147" s="127"/>
      <c r="GOW147" s="127"/>
      <c r="GOX147" s="127"/>
      <c r="GOY147" s="127"/>
      <c r="GOZ147" s="127"/>
      <c r="GPA147" s="127"/>
      <c r="GPB147" s="127"/>
      <c r="GPC147" s="127"/>
      <c r="GPD147" s="127"/>
      <c r="GPE147" s="127"/>
      <c r="GPF147" s="127"/>
      <c r="GPG147" s="127"/>
      <c r="GPH147" s="127"/>
      <c r="GPI147" s="127"/>
      <c r="GPJ147" s="127"/>
      <c r="GPK147" s="127"/>
      <c r="GPL147" s="127"/>
      <c r="GPM147" s="127"/>
      <c r="GPN147" s="127"/>
      <c r="GPO147" s="127"/>
      <c r="GPP147" s="127"/>
      <c r="GPQ147" s="127"/>
      <c r="GPR147" s="127"/>
      <c r="GPS147" s="127"/>
      <c r="GPT147" s="127"/>
      <c r="GPU147" s="127"/>
      <c r="GPV147" s="127"/>
      <c r="GPW147" s="127"/>
      <c r="GPX147" s="127"/>
      <c r="GPY147" s="127"/>
      <c r="GPZ147" s="127"/>
      <c r="GQA147" s="127"/>
      <c r="GQB147" s="127"/>
      <c r="GQC147" s="127"/>
      <c r="GQD147" s="127"/>
      <c r="GQE147" s="127"/>
      <c r="GQF147" s="127"/>
      <c r="GQG147" s="127"/>
      <c r="GQH147" s="127"/>
      <c r="GQI147" s="127"/>
      <c r="GQJ147" s="127"/>
      <c r="GQK147" s="127"/>
      <c r="GQL147" s="127"/>
      <c r="GQM147" s="127"/>
      <c r="GQN147" s="127"/>
      <c r="GQO147" s="127"/>
      <c r="GQP147" s="127"/>
      <c r="GQQ147" s="127"/>
      <c r="GQR147" s="127"/>
      <c r="GQS147" s="127"/>
      <c r="GQT147" s="127"/>
      <c r="GQU147" s="127"/>
      <c r="GQV147" s="127"/>
      <c r="GQW147" s="127"/>
      <c r="GQX147" s="127"/>
      <c r="GQY147" s="127"/>
      <c r="GQZ147" s="127"/>
      <c r="GRA147" s="127"/>
      <c r="GRB147" s="127"/>
      <c r="GRC147" s="127"/>
      <c r="GRD147" s="127"/>
      <c r="GRE147" s="127"/>
      <c r="GRF147" s="127"/>
      <c r="GRG147" s="127"/>
      <c r="GRH147" s="127"/>
      <c r="GRI147" s="127"/>
      <c r="GRJ147" s="127"/>
      <c r="GRK147" s="127"/>
      <c r="GRL147" s="127"/>
      <c r="GRM147" s="127"/>
      <c r="GRN147" s="127"/>
      <c r="GRO147" s="127"/>
      <c r="GRP147" s="127"/>
      <c r="GRQ147" s="127"/>
      <c r="GRR147" s="127"/>
      <c r="GRS147" s="127"/>
      <c r="GRT147" s="127"/>
      <c r="GRU147" s="127"/>
      <c r="GRV147" s="127"/>
      <c r="GRW147" s="127"/>
      <c r="GRX147" s="127"/>
      <c r="GRY147" s="127"/>
      <c r="GRZ147" s="127"/>
      <c r="GSA147" s="127"/>
      <c r="GSB147" s="127"/>
      <c r="GSC147" s="127"/>
      <c r="GSD147" s="127"/>
      <c r="GSE147" s="127"/>
      <c r="GSF147" s="127"/>
      <c r="GSG147" s="127"/>
      <c r="GSH147" s="127"/>
      <c r="GSI147" s="127"/>
      <c r="GSJ147" s="127"/>
      <c r="GSK147" s="127"/>
      <c r="GSL147" s="127"/>
      <c r="GSM147" s="127"/>
      <c r="GSN147" s="127"/>
      <c r="GSO147" s="127"/>
      <c r="GSP147" s="127"/>
      <c r="GSQ147" s="127"/>
      <c r="GSR147" s="127"/>
      <c r="GSS147" s="127"/>
      <c r="GST147" s="127"/>
      <c r="GSU147" s="127"/>
      <c r="GSV147" s="127"/>
      <c r="GSW147" s="127"/>
      <c r="GSX147" s="127"/>
      <c r="GSY147" s="127"/>
      <c r="GSZ147" s="127"/>
      <c r="GTA147" s="127"/>
      <c r="GTB147" s="127"/>
      <c r="GTC147" s="127"/>
      <c r="GTD147" s="127"/>
      <c r="GTE147" s="127"/>
      <c r="GTF147" s="127"/>
      <c r="GTG147" s="127"/>
      <c r="GTH147" s="127"/>
      <c r="GTI147" s="127"/>
      <c r="GTJ147" s="127"/>
      <c r="GTK147" s="127"/>
      <c r="GTL147" s="127"/>
      <c r="GTM147" s="127"/>
      <c r="GTN147" s="127"/>
      <c r="GTO147" s="127"/>
      <c r="GTP147" s="127"/>
      <c r="GTQ147" s="127"/>
      <c r="GTR147" s="127"/>
      <c r="GTS147" s="127"/>
      <c r="GTT147" s="127"/>
      <c r="GTU147" s="127"/>
      <c r="GTV147" s="127"/>
      <c r="GTW147" s="127"/>
      <c r="GTX147" s="127"/>
      <c r="GTY147" s="127"/>
      <c r="GTZ147" s="127"/>
      <c r="GUA147" s="127"/>
      <c r="GUB147" s="127"/>
      <c r="GUC147" s="127"/>
      <c r="GUD147" s="127"/>
      <c r="GUE147" s="127"/>
      <c r="GUF147" s="127"/>
      <c r="GUG147" s="127"/>
      <c r="GUH147" s="127"/>
      <c r="GUI147" s="127"/>
      <c r="GUJ147" s="127"/>
      <c r="GUK147" s="127"/>
      <c r="GUL147" s="127"/>
      <c r="GUM147" s="127"/>
      <c r="GUN147" s="127"/>
      <c r="GUO147" s="127"/>
      <c r="GUP147" s="127"/>
      <c r="GUQ147" s="127"/>
      <c r="GUR147" s="127"/>
      <c r="GUS147" s="127"/>
      <c r="GUT147" s="127"/>
      <c r="GUU147" s="127"/>
      <c r="GUV147" s="127"/>
      <c r="GUW147" s="127"/>
      <c r="GUX147" s="127"/>
      <c r="GUY147" s="127"/>
      <c r="GUZ147" s="127"/>
      <c r="GVA147" s="127"/>
      <c r="GVB147" s="127"/>
      <c r="GVC147" s="127"/>
      <c r="GVD147" s="127"/>
      <c r="GVE147" s="127"/>
      <c r="GVF147" s="127"/>
      <c r="GVG147" s="127"/>
      <c r="GVH147" s="127"/>
      <c r="GVI147" s="127"/>
      <c r="GVJ147" s="127"/>
      <c r="GVK147" s="127"/>
      <c r="GVL147" s="127"/>
      <c r="GVM147" s="127"/>
      <c r="GVN147" s="127"/>
      <c r="GVO147" s="127"/>
      <c r="GVP147" s="127"/>
      <c r="GVQ147" s="127"/>
      <c r="GVR147" s="127"/>
      <c r="GVS147" s="127"/>
      <c r="GVT147" s="127"/>
      <c r="GVU147" s="127"/>
      <c r="GVV147" s="127"/>
      <c r="GVW147" s="127"/>
      <c r="GVX147" s="127"/>
      <c r="GVY147" s="127"/>
      <c r="GVZ147" s="127"/>
      <c r="GWA147" s="127"/>
      <c r="GWB147" s="127"/>
      <c r="GWC147" s="127"/>
      <c r="GWD147" s="127"/>
      <c r="GWE147" s="127"/>
      <c r="GWF147" s="127"/>
      <c r="GWG147" s="127"/>
      <c r="GWH147" s="127"/>
      <c r="GWI147" s="127"/>
      <c r="GWJ147" s="127"/>
      <c r="GWK147" s="127"/>
      <c r="GWL147" s="127"/>
      <c r="GWM147" s="127"/>
      <c r="GWN147" s="127"/>
      <c r="GWO147" s="127"/>
      <c r="GWP147" s="127"/>
      <c r="GWQ147" s="127"/>
      <c r="GWR147" s="127"/>
      <c r="GWS147" s="127"/>
      <c r="GWT147" s="127"/>
      <c r="GWU147" s="127"/>
      <c r="GWV147" s="127"/>
      <c r="GWW147" s="127"/>
      <c r="GWX147" s="127"/>
      <c r="GWY147" s="127"/>
      <c r="GWZ147" s="127"/>
      <c r="GXA147" s="127"/>
      <c r="GXB147" s="127"/>
      <c r="GXC147" s="127"/>
      <c r="GXD147" s="127"/>
      <c r="GXE147" s="127"/>
      <c r="GXF147" s="127"/>
      <c r="GXG147" s="127"/>
      <c r="GXH147" s="127"/>
      <c r="GXI147" s="127"/>
      <c r="GXJ147" s="127"/>
      <c r="GXK147" s="127"/>
      <c r="GXL147" s="127"/>
      <c r="GXM147" s="127"/>
      <c r="GXN147" s="127"/>
      <c r="GXO147" s="127"/>
      <c r="GXP147" s="127"/>
      <c r="GXQ147" s="127"/>
      <c r="GXR147" s="127"/>
      <c r="GXS147" s="127"/>
      <c r="GXT147" s="127"/>
      <c r="GXU147" s="127"/>
      <c r="GXV147" s="127"/>
      <c r="GXW147" s="127"/>
      <c r="GXX147" s="127"/>
      <c r="GXY147" s="127"/>
      <c r="GXZ147" s="127"/>
      <c r="GYA147" s="127"/>
      <c r="GYB147" s="127"/>
      <c r="GYC147" s="127"/>
      <c r="GYD147" s="127"/>
      <c r="GYE147" s="127"/>
      <c r="GYF147" s="127"/>
      <c r="GYG147" s="127"/>
      <c r="GYH147" s="127"/>
      <c r="GYI147" s="127"/>
      <c r="GYJ147" s="127"/>
      <c r="GYK147" s="127"/>
      <c r="GYL147" s="127"/>
      <c r="GYM147" s="127"/>
      <c r="GYN147" s="127"/>
      <c r="GYO147" s="127"/>
      <c r="GYP147" s="127"/>
      <c r="GYQ147" s="127"/>
      <c r="GYR147" s="127"/>
      <c r="GYS147" s="127"/>
      <c r="GYT147" s="127"/>
      <c r="GYU147" s="127"/>
      <c r="GYV147" s="127"/>
      <c r="GYW147" s="127"/>
      <c r="GYX147" s="127"/>
      <c r="GYY147" s="127"/>
      <c r="GYZ147" s="127"/>
      <c r="GZA147" s="127"/>
      <c r="GZB147" s="127"/>
      <c r="GZC147" s="127"/>
      <c r="GZD147" s="127"/>
      <c r="GZE147" s="127"/>
      <c r="GZF147" s="127"/>
      <c r="GZG147" s="127"/>
      <c r="GZH147" s="127"/>
      <c r="GZI147" s="127"/>
      <c r="GZJ147" s="127"/>
      <c r="GZK147" s="127"/>
      <c r="GZL147" s="127"/>
      <c r="GZM147" s="127"/>
      <c r="GZN147" s="127"/>
      <c r="GZO147" s="127"/>
      <c r="GZP147" s="127"/>
      <c r="GZQ147" s="127"/>
      <c r="GZR147" s="127"/>
      <c r="GZS147" s="127"/>
      <c r="GZT147" s="127"/>
      <c r="GZU147" s="127"/>
      <c r="GZV147" s="127"/>
      <c r="GZW147" s="127"/>
      <c r="GZX147" s="127"/>
      <c r="GZY147" s="127"/>
      <c r="GZZ147" s="127"/>
      <c r="HAA147" s="127"/>
      <c r="HAB147" s="127"/>
      <c r="HAC147" s="127"/>
      <c r="HAD147" s="127"/>
      <c r="HAE147" s="127"/>
      <c r="HAF147" s="127"/>
      <c r="HAG147" s="127"/>
      <c r="HAH147" s="127"/>
      <c r="HAI147" s="127"/>
      <c r="HAJ147" s="127"/>
      <c r="HAK147" s="127"/>
      <c r="HAL147" s="127"/>
      <c r="HAM147" s="127"/>
      <c r="HAN147" s="127"/>
      <c r="HAO147" s="127"/>
      <c r="HAP147" s="127"/>
      <c r="HAQ147" s="127"/>
      <c r="HAR147" s="127"/>
      <c r="HAS147" s="127"/>
      <c r="HAT147" s="127"/>
      <c r="HAU147" s="127"/>
      <c r="HAV147" s="127"/>
      <c r="HAW147" s="127"/>
      <c r="HAX147" s="127"/>
      <c r="HAY147" s="127"/>
      <c r="HAZ147" s="127"/>
      <c r="HBA147" s="127"/>
      <c r="HBB147" s="127"/>
      <c r="HBC147" s="127"/>
      <c r="HBD147" s="127"/>
      <c r="HBE147" s="127"/>
      <c r="HBF147" s="127"/>
      <c r="HBG147" s="127"/>
      <c r="HBH147" s="127"/>
      <c r="HBI147" s="127"/>
      <c r="HBJ147" s="127"/>
      <c r="HBK147" s="127"/>
      <c r="HBL147" s="127"/>
      <c r="HBM147" s="127"/>
      <c r="HBN147" s="127"/>
      <c r="HBO147" s="127"/>
      <c r="HBP147" s="127"/>
      <c r="HBQ147" s="127"/>
      <c r="HBR147" s="127"/>
      <c r="HBS147" s="127"/>
      <c r="HBT147" s="127"/>
      <c r="HBU147" s="127"/>
      <c r="HBV147" s="127"/>
      <c r="HBW147" s="127"/>
      <c r="HBX147" s="127"/>
      <c r="HBY147" s="127"/>
      <c r="HBZ147" s="127"/>
      <c r="HCA147" s="127"/>
      <c r="HCB147" s="127"/>
      <c r="HCC147" s="127"/>
      <c r="HCD147" s="127"/>
      <c r="HCE147" s="127"/>
      <c r="HCF147" s="127"/>
      <c r="HCG147" s="127"/>
      <c r="HCH147" s="127"/>
      <c r="HCI147" s="127"/>
      <c r="HCJ147" s="127"/>
      <c r="HCK147" s="127"/>
      <c r="HCL147" s="127"/>
      <c r="HCM147" s="127"/>
      <c r="HCN147" s="127"/>
      <c r="HCO147" s="127"/>
      <c r="HCP147" s="127"/>
      <c r="HCQ147" s="127"/>
      <c r="HCR147" s="127"/>
      <c r="HCS147" s="127"/>
      <c r="HCT147" s="127"/>
      <c r="HCU147" s="127"/>
      <c r="HCV147" s="127"/>
      <c r="HCW147" s="127"/>
      <c r="HCX147" s="127"/>
      <c r="HCY147" s="127"/>
      <c r="HCZ147" s="127"/>
      <c r="HDA147" s="127"/>
      <c r="HDB147" s="127"/>
      <c r="HDC147" s="127"/>
      <c r="HDD147" s="127"/>
      <c r="HDE147" s="127"/>
      <c r="HDF147" s="127"/>
      <c r="HDG147" s="127"/>
      <c r="HDH147" s="127"/>
      <c r="HDI147" s="127"/>
      <c r="HDJ147" s="127"/>
      <c r="HDK147" s="127"/>
      <c r="HDL147" s="127"/>
      <c r="HDM147" s="127"/>
      <c r="HDN147" s="127"/>
      <c r="HDO147" s="127"/>
      <c r="HDP147" s="127"/>
      <c r="HDQ147" s="127"/>
      <c r="HDR147" s="127"/>
      <c r="HDS147" s="127"/>
      <c r="HDT147" s="127"/>
      <c r="HDU147" s="127"/>
      <c r="HDV147" s="127"/>
      <c r="HDW147" s="127"/>
      <c r="HDX147" s="127"/>
      <c r="HDY147" s="127"/>
      <c r="HDZ147" s="127"/>
      <c r="HEA147" s="127"/>
      <c r="HEB147" s="127"/>
      <c r="HEC147" s="127"/>
      <c r="HED147" s="127"/>
      <c r="HEE147" s="127"/>
      <c r="HEF147" s="127"/>
      <c r="HEG147" s="127"/>
      <c r="HEH147" s="127"/>
      <c r="HEI147" s="127"/>
      <c r="HEJ147" s="127"/>
      <c r="HEK147" s="127"/>
      <c r="HEL147" s="127"/>
      <c r="HEM147" s="127"/>
      <c r="HEN147" s="127"/>
      <c r="HEO147" s="127"/>
      <c r="HEP147" s="127"/>
      <c r="HEQ147" s="127"/>
      <c r="HER147" s="127"/>
      <c r="HES147" s="127"/>
      <c r="HET147" s="127"/>
      <c r="HEU147" s="127"/>
      <c r="HEV147" s="127"/>
      <c r="HEW147" s="127"/>
      <c r="HEX147" s="127"/>
      <c r="HEY147" s="127"/>
      <c r="HEZ147" s="127"/>
      <c r="HFA147" s="127"/>
      <c r="HFB147" s="127"/>
      <c r="HFC147" s="127"/>
      <c r="HFD147" s="127"/>
      <c r="HFE147" s="127"/>
      <c r="HFF147" s="127"/>
      <c r="HFG147" s="127"/>
      <c r="HFH147" s="127"/>
      <c r="HFI147" s="127"/>
      <c r="HFJ147" s="127"/>
      <c r="HFK147" s="127"/>
      <c r="HFL147" s="127"/>
      <c r="HFM147" s="127"/>
      <c r="HFN147" s="127"/>
      <c r="HFO147" s="127"/>
      <c r="HFP147" s="127"/>
      <c r="HFQ147" s="127"/>
      <c r="HFR147" s="127"/>
      <c r="HFS147" s="127"/>
      <c r="HFT147" s="127"/>
      <c r="HFU147" s="127"/>
      <c r="HFV147" s="127"/>
      <c r="HFW147" s="127"/>
      <c r="HFX147" s="127"/>
      <c r="HFY147" s="127"/>
      <c r="HFZ147" s="127"/>
      <c r="HGA147" s="127"/>
      <c r="HGB147" s="127"/>
      <c r="HGC147" s="127"/>
      <c r="HGD147" s="127"/>
      <c r="HGE147" s="127"/>
      <c r="HGF147" s="127"/>
      <c r="HGG147" s="127"/>
      <c r="HGH147" s="127"/>
      <c r="HGI147" s="127"/>
      <c r="HGJ147" s="127"/>
      <c r="HGK147" s="127"/>
      <c r="HGL147" s="127"/>
      <c r="HGM147" s="127"/>
      <c r="HGN147" s="127"/>
      <c r="HGO147" s="127"/>
      <c r="HGP147" s="127"/>
      <c r="HGQ147" s="127"/>
      <c r="HGR147" s="127"/>
      <c r="HGS147" s="127"/>
      <c r="HGT147" s="127"/>
      <c r="HGU147" s="127"/>
      <c r="HGV147" s="127"/>
      <c r="HGW147" s="127"/>
      <c r="HGX147" s="127"/>
      <c r="HGY147" s="127"/>
      <c r="HGZ147" s="127"/>
      <c r="HHA147" s="127"/>
      <c r="HHB147" s="127"/>
      <c r="HHC147" s="127"/>
      <c r="HHD147" s="127"/>
      <c r="HHE147" s="127"/>
      <c r="HHF147" s="127"/>
      <c r="HHG147" s="127"/>
      <c r="HHH147" s="127"/>
      <c r="HHI147" s="127"/>
      <c r="HHJ147" s="127"/>
      <c r="HHK147" s="127"/>
      <c r="HHL147" s="127"/>
      <c r="HHM147" s="127"/>
      <c r="HHN147" s="127"/>
      <c r="HHO147" s="127"/>
      <c r="HHP147" s="127"/>
      <c r="HHQ147" s="127"/>
      <c r="HHR147" s="127"/>
      <c r="HHS147" s="127"/>
      <c r="HHT147" s="127"/>
      <c r="HHU147" s="127"/>
      <c r="HHV147" s="127"/>
      <c r="HHW147" s="127"/>
      <c r="HHX147" s="127"/>
      <c r="HHY147" s="127"/>
      <c r="HHZ147" s="127"/>
      <c r="HIA147" s="127"/>
      <c r="HIB147" s="127"/>
      <c r="HIC147" s="127"/>
      <c r="HID147" s="127"/>
      <c r="HIE147" s="127"/>
      <c r="HIF147" s="127"/>
      <c r="HIG147" s="127"/>
      <c r="HIH147" s="127"/>
      <c r="HII147" s="127"/>
      <c r="HIJ147" s="127"/>
      <c r="HIK147" s="127"/>
      <c r="HIL147" s="127"/>
      <c r="HIM147" s="127"/>
      <c r="HIN147" s="127"/>
      <c r="HIO147" s="127"/>
      <c r="HIP147" s="127"/>
      <c r="HIQ147" s="127"/>
      <c r="HIR147" s="127"/>
      <c r="HIS147" s="127"/>
      <c r="HIT147" s="127"/>
      <c r="HIU147" s="127"/>
      <c r="HIV147" s="127"/>
      <c r="HIW147" s="127"/>
      <c r="HIX147" s="127"/>
      <c r="HIY147" s="127"/>
      <c r="HIZ147" s="127"/>
      <c r="HJA147" s="127"/>
      <c r="HJB147" s="127"/>
      <c r="HJC147" s="127"/>
      <c r="HJD147" s="127"/>
      <c r="HJE147" s="127"/>
      <c r="HJF147" s="127"/>
      <c r="HJG147" s="127"/>
      <c r="HJH147" s="127"/>
      <c r="HJI147" s="127"/>
      <c r="HJJ147" s="127"/>
      <c r="HJK147" s="127"/>
      <c r="HJL147" s="127"/>
      <c r="HJM147" s="127"/>
      <c r="HJN147" s="127"/>
      <c r="HJO147" s="127"/>
      <c r="HJP147" s="127"/>
      <c r="HJQ147" s="127"/>
      <c r="HJR147" s="127"/>
      <c r="HJS147" s="127"/>
      <c r="HJT147" s="127"/>
      <c r="HJU147" s="127"/>
      <c r="HJV147" s="127"/>
      <c r="HJW147" s="127"/>
      <c r="HJX147" s="127"/>
      <c r="HJY147" s="127"/>
      <c r="HJZ147" s="127"/>
      <c r="HKA147" s="127"/>
      <c r="HKB147" s="127"/>
      <c r="HKC147" s="127"/>
      <c r="HKD147" s="127"/>
      <c r="HKE147" s="127"/>
      <c r="HKF147" s="127"/>
      <c r="HKG147" s="127"/>
      <c r="HKH147" s="127"/>
      <c r="HKI147" s="127"/>
      <c r="HKJ147" s="127"/>
      <c r="HKK147" s="127"/>
      <c r="HKL147" s="127"/>
      <c r="HKM147" s="127"/>
      <c r="HKN147" s="127"/>
      <c r="HKO147" s="127"/>
      <c r="HKP147" s="127"/>
      <c r="HKQ147" s="127"/>
      <c r="HKR147" s="127"/>
      <c r="HKS147" s="127"/>
      <c r="HKT147" s="127"/>
      <c r="HKU147" s="127"/>
      <c r="HKV147" s="127"/>
      <c r="HKW147" s="127"/>
      <c r="HKX147" s="127"/>
      <c r="HKY147" s="127"/>
      <c r="HKZ147" s="127"/>
      <c r="HLA147" s="127"/>
      <c r="HLB147" s="127"/>
      <c r="HLC147" s="127"/>
      <c r="HLD147" s="127"/>
      <c r="HLE147" s="127"/>
      <c r="HLF147" s="127"/>
      <c r="HLG147" s="127"/>
      <c r="HLH147" s="127"/>
      <c r="HLI147" s="127"/>
      <c r="HLJ147" s="127"/>
      <c r="HLK147" s="127"/>
      <c r="HLL147" s="127"/>
      <c r="HLM147" s="127"/>
      <c r="HLN147" s="127"/>
      <c r="HLO147" s="127"/>
      <c r="HLP147" s="127"/>
      <c r="HLQ147" s="127"/>
      <c r="HLR147" s="127"/>
      <c r="HLS147" s="127"/>
      <c r="HLT147" s="127"/>
      <c r="HLU147" s="127"/>
      <c r="HLV147" s="127"/>
      <c r="HLW147" s="127"/>
      <c r="HLX147" s="127"/>
      <c r="HLY147" s="127"/>
      <c r="HLZ147" s="127"/>
      <c r="HMA147" s="127"/>
      <c r="HMB147" s="127"/>
      <c r="HMC147" s="127"/>
      <c r="HMD147" s="127"/>
      <c r="HME147" s="127"/>
      <c r="HMF147" s="127"/>
      <c r="HMG147" s="127"/>
      <c r="HMH147" s="127"/>
      <c r="HMI147" s="127"/>
      <c r="HMJ147" s="127"/>
      <c r="HMK147" s="127"/>
      <c r="HML147" s="127"/>
      <c r="HMM147" s="127"/>
      <c r="HMN147" s="127"/>
      <c r="HMO147" s="127"/>
      <c r="HMP147" s="127"/>
      <c r="HMQ147" s="127"/>
      <c r="HMR147" s="127"/>
      <c r="HMS147" s="127"/>
      <c r="HMT147" s="127"/>
      <c r="HMU147" s="127"/>
      <c r="HMV147" s="127"/>
      <c r="HMW147" s="127"/>
      <c r="HMX147" s="127"/>
      <c r="HMY147" s="127"/>
      <c r="HMZ147" s="127"/>
      <c r="HNA147" s="127"/>
      <c r="HNB147" s="127"/>
      <c r="HNC147" s="127"/>
      <c r="HND147" s="127"/>
      <c r="HNE147" s="127"/>
      <c r="HNF147" s="127"/>
      <c r="HNG147" s="127"/>
      <c r="HNH147" s="127"/>
      <c r="HNI147" s="127"/>
      <c r="HNJ147" s="127"/>
      <c r="HNK147" s="127"/>
      <c r="HNL147" s="127"/>
      <c r="HNM147" s="127"/>
      <c r="HNN147" s="127"/>
      <c r="HNO147" s="127"/>
      <c r="HNP147" s="127"/>
      <c r="HNQ147" s="127"/>
      <c r="HNR147" s="127"/>
      <c r="HNS147" s="127"/>
      <c r="HNT147" s="127"/>
      <c r="HNU147" s="127"/>
      <c r="HNV147" s="127"/>
      <c r="HNW147" s="127"/>
      <c r="HNX147" s="127"/>
      <c r="HNY147" s="127"/>
      <c r="HNZ147" s="127"/>
      <c r="HOA147" s="127"/>
      <c r="HOB147" s="127"/>
      <c r="HOC147" s="127"/>
      <c r="HOD147" s="127"/>
      <c r="HOE147" s="127"/>
      <c r="HOF147" s="127"/>
      <c r="HOG147" s="127"/>
      <c r="HOH147" s="127"/>
      <c r="HOI147" s="127"/>
      <c r="HOJ147" s="127"/>
      <c r="HOK147" s="127"/>
      <c r="HOL147" s="127"/>
      <c r="HOM147" s="127"/>
      <c r="HON147" s="127"/>
      <c r="HOO147" s="127"/>
      <c r="HOP147" s="127"/>
      <c r="HOQ147" s="127"/>
      <c r="HOR147" s="127"/>
      <c r="HOS147" s="127"/>
      <c r="HOT147" s="127"/>
      <c r="HOU147" s="127"/>
      <c r="HOV147" s="127"/>
      <c r="HOW147" s="127"/>
      <c r="HOX147" s="127"/>
      <c r="HOY147" s="127"/>
      <c r="HOZ147" s="127"/>
      <c r="HPA147" s="127"/>
      <c r="HPB147" s="127"/>
      <c r="HPC147" s="127"/>
      <c r="HPD147" s="127"/>
      <c r="HPE147" s="127"/>
      <c r="HPF147" s="127"/>
      <c r="HPG147" s="127"/>
      <c r="HPH147" s="127"/>
      <c r="HPI147" s="127"/>
      <c r="HPJ147" s="127"/>
      <c r="HPK147" s="127"/>
      <c r="HPL147" s="127"/>
      <c r="HPM147" s="127"/>
      <c r="HPN147" s="127"/>
      <c r="HPO147" s="127"/>
      <c r="HPP147" s="127"/>
      <c r="HPQ147" s="127"/>
      <c r="HPR147" s="127"/>
      <c r="HPS147" s="127"/>
      <c r="HPT147" s="127"/>
      <c r="HPU147" s="127"/>
      <c r="HPV147" s="127"/>
      <c r="HPW147" s="127"/>
      <c r="HPX147" s="127"/>
      <c r="HPY147" s="127"/>
      <c r="HPZ147" s="127"/>
      <c r="HQA147" s="127"/>
      <c r="HQB147" s="127"/>
      <c r="HQC147" s="127"/>
      <c r="HQD147" s="127"/>
      <c r="HQE147" s="127"/>
      <c r="HQF147" s="127"/>
      <c r="HQG147" s="127"/>
      <c r="HQH147" s="127"/>
      <c r="HQI147" s="127"/>
      <c r="HQJ147" s="127"/>
      <c r="HQK147" s="127"/>
      <c r="HQL147" s="127"/>
      <c r="HQM147" s="127"/>
      <c r="HQN147" s="127"/>
      <c r="HQO147" s="127"/>
      <c r="HQP147" s="127"/>
      <c r="HQQ147" s="127"/>
      <c r="HQR147" s="127"/>
      <c r="HQS147" s="127"/>
      <c r="HQT147" s="127"/>
      <c r="HQU147" s="127"/>
      <c r="HQV147" s="127"/>
      <c r="HQW147" s="127"/>
      <c r="HQX147" s="127"/>
      <c r="HQY147" s="127"/>
      <c r="HQZ147" s="127"/>
      <c r="HRA147" s="127"/>
      <c r="HRB147" s="127"/>
      <c r="HRC147" s="127"/>
      <c r="HRD147" s="127"/>
      <c r="HRE147" s="127"/>
      <c r="HRF147" s="127"/>
      <c r="HRG147" s="127"/>
      <c r="HRH147" s="127"/>
      <c r="HRI147" s="127"/>
      <c r="HRJ147" s="127"/>
      <c r="HRK147" s="127"/>
      <c r="HRL147" s="127"/>
      <c r="HRM147" s="127"/>
      <c r="HRN147" s="127"/>
      <c r="HRO147" s="127"/>
      <c r="HRP147" s="127"/>
      <c r="HRQ147" s="127"/>
      <c r="HRR147" s="127"/>
      <c r="HRS147" s="127"/>
      <c r="HRT147" s="127"/>
      <c r="HRU147" s="127"/>
      <c r="HRV147" s="127"/>
      <c r="HRW147" s="127"/>
      <c r="HRX147" s="127"/>
      <c r="HRY147" s="127"/>
      <c r="HRZ147" s="127"/>
      <c r="HSA147" s="127"/>
      <c r="HSB147" s="127"/>
      <c r="HSC147" s="127"/>
      <c r="HSD147" s="127"/>
      <c r="HSE147" s="127"/>
      <c r="HSF147" s="127"/>
      <c r="HSG147" s="127"/>
      <c r="HSH147" s="127"/>
      <c r="HSI147" s="127"/>
      <c r="HSJ147" s="127"/>
      <c r="HSK147" s="127"/>
      <c r="HSL147" s="127"/>
      <c r="HSM147" s="127"/>
      <c r="HSN147" s="127"/>
      <c r="HSO147" s="127"/>
      <c r="HSP147" s="127"/>
      <c r="HSQ147" s="127"/>
      <c r="HSR147" s="127"/>
      <c r="HSS147" s="127"/>
      <c r="HST147" s="127"/>
      <c r="HSU147" s="127"/>
      <c r="HSV147" s="127"/>
      <c r="HSW147" s="127"/>
      <c r="HSX147" s="127"/>
      <c r="HSY147" s="127"/>
      <c r="HSZ147" s="127"/>
      <c r="HTA147" s="127"/>
      <c r="HTB147" s="127"/>
      <c r="HTC147" s="127"/>
      <c r="HTD147" s="127"/>
      <c r="HTE147" s="127"/>
      <c r="HTF147" s="127"/>
      <c r="HTG147" s="127"/>
      <c r="HTH147" s="127"/>
      <c r="HTI147" s="127"/>
      <c r="HTJ147" s="127"/>
      <c r="HTK147" s="127"/>
      <c r="HTL147" s="127"/>
      <c r="HTM147" s="127"/>
      <c r="HTN147" s="127"/>
      <c r="HTO147" s="127"/>
      <c r="HTP147" s="127"/>
      <c r="HTQ147" s="127"/>
      <c r="HTR147" s="127"/>
      <c r="HTS147" s="127"/>
      <c r="HTT147" s="127"/>
      <c r="HTU147" s="127"/>
      <c r="HTV147" s="127"/>
      <c r="HTW147" s="127"/>
      <c r="HTX147" s="127"/>
      <c r="HTY147" s="127"/>
      <c r="HTZ147" s="127"/>
      <c r="HUA147" s="127"/>
      <c r="HUB147" s="127"/>
      <c r="HUC147" s="127"/>
      <c r="HUD147" s="127"/>
      <c r="HUE147" s="127"/>
      <c r="HUF147" s="127"/>
      <c r="HUG147" s="127"/>
      <c r="HUH147" s="127"/>
      <c r="HUI147" s="127"/>
      <c r="HUJ147" s="127"/>
      <c r="HUK147" s="127"/>
      <c r="HUL147" s="127"/>
      <c r="HUM147" s="127"/>
      <c r="HUN147" s="127"/>
      <c r="HUO147" s="127"/>
      <c r="HUP147" s="127"/>
      <c r="HUQ147" s="127"/>
      <c r="HUR147" s="127"/>
      <c r="HUS147" s="127"/>
      <c r="HUT147" s="127"/>
      <c r="HUU147" s="127"/>
      <c r="HUV147" s="127"/>
      <c r="HUW147" s="127"/>
      <c r="HUX147" s="127"/>
      <c r="HUY147" s="127"/>
      <c r="HUZ147" s="127"/>
      <c r="HVA147" s="127"/>
      <c r="HVB147" s="127"/>
      <c r="HVC147" s="127"/>
      <c r="HVD147" s="127"/>
      <c r="HVE147" s="127"/>
      <c r="HVF147" s="127"/>
      <c r="HVG147" s="127"/>
      <c r="HVH147" s="127"/>
      <c r="HVI147" s="127"/>
      <c r="HVJ147" s="127"/>
      <c r="HVK147" s="127"/>
      <c r="HVL147" s="127"/>
      <c r="HVM147" s="127"/>
      <c r="HVN147" s="127"/>
      <c r="HVO147" s="127"/>
      <c r="HVP147" s="127"/>
      <c r="HVQ147" s="127"/>
      <c r="HVR147" s="127"/>
      <c r="HVS147" s="127"/>
      <c r="HVT147" s="127"/>
      <c r="HVU147" s="127"/>
      <c r="HVV147" s="127"/>
      <c r="HVW147" s="127"/>
      <c r="HVX147" s="127"/>
      <c r="HVY147" s="127"/>
      <c r="HVZ147" s="127"/>
      <c r="HWA147" s="127"/>
      <c r="HWB147" s="127"/>
      <c r="HWC147" s="127"/>
      <c r="HWD147" s="127"/>
      <c r="HWE147" s="127"/>
      <c r="HWF147" s="127"/>
      <c r="HWG147" s="127"/>
      <c r="HWH147" s="127"/>
      <c r="HWI147" s="127"/>
      <c r="HWJ147" s="127"/>
      <c r="HWK147" s="127"/>
      <c r="HWL147" s="127"/>
      <c r="HWM147" s="127"/>
      <c r="HWN147" s="127"/>
      <c r="HWO147" s="127"/>
      <c r="HWP147" s="127"/>
      <c r="HWQ147" s="127"/>
      <c r="HWR147" s="127"/>
      <c r="HWS147" s="127"/>
      <c r="HWT147" s="127"/>
      <c r="HWU147" s="127"/>
      <c r="HWV147" s="127"/>
      <c r="HWW147" s="127"/>
      <c r="HWX147" s="127"/>
      <c r="HWY147" s="127"/>
      <c r="HWZ147" s="127"/>
      <c r="HXA147" s="127"/>
      <c r="HXB147" s="127"/>
      <c r="HXC147" s="127"/>
      <c r="HXD147" s="127"/>
      <c r="HXE147" s="127"/>
      <c r="HXF147" s="127"/>
      <c r="HXG147" s="127"/>
      <c r="HXH147" s="127"/>
      <c r="HXI147" s="127"/>
      <c r="HXJ147" s="127"/>
      <c r="HXK147" s="127"/>
      <c r="HXL147" s="127"/>
      <c r="HXM147" s="127"/>
      <c r="HXN147" s="127"/>
      <c r="HXO147" s="127"/>
      <c r="HXP147" s="127"/>
      <c r="HXQ147" s="127"/>
      <c r="HXR147" s="127"/>
      <c r="HXS147" s="127"/>
      <c r="HXT147" s="127"/>
      <c r="HXU147" s="127"/>
      <c r="HXV147" s="127"/>
      <c r="HXW147" s="127"/>
      <c r="HXX147" s="127"/>
      <c r="HXY147" s="127"/>
      <c r="HXZ147" s="127"/>
      <c r="HYA147" s="127"/>
      <c r="HYB147" s="127"/>
      <c r="HYC147" s="127"/>
      <c r="HYD147" s="127"/>
      <c r="HYE147" s="127"/>
      <c r="HYF147" s="127"/>
      <c r="HYG147" s="127"/>
      <c r="HYH147" s="127"/>
      <c r="HYI147" s="127"/>
      <c r="HYJ147" s="127"/>
      <c r="HYK147" s="127"/>
      <c r="HYL147" s="127"/>
      <c r="HYM147" s="127"/>
      <c r="HYN147" s="127"/>
      <c r="HYO147" s="127"/>
      <c r="HYP147" s="127"/>
      <c r="HYQ147" s="127"/>
      <c r="HYR147" s="127"/>
      <c r="HYS147" s="127"/>
      <c r="HYT147" s="127"/>
      <c r="HYU147" s="127"/>
      <c r="HYV147" s="127"/>
      <c r="HYW147" s="127"/>
      <c r="HYX147" s="127"/>
      <c r="HYY147" s="127"/>
      <c r="HYZ147" s="127"/>
      <c r="HZA147" s="127"/>
      <c r="HZB147" s="127"/>
      <c r="HZC147" s="127"/>
      <c r="HZD147" s="127"/>
      <c r="HZE147" s="127"/>
      <c r="HZF147" s="127"/>
      <c r="HZG147" s="127"/>
      <c r="HZH147" s="127"/>
      <c r="HZI147" s="127"/>
      <c r="HZJ147" s="127"/>
      <c r="HZK147" s="127"/>
      <c r="HZL147" s="127"/>
      <c r="HZM147" s="127"/>
      <c r="HZN147" s="127"/>
      <c r="HZO147" s="127"/>
      <c r="HZP147" s="127"/>
      <c r="HZQ147" s="127"/>
      <c r="HZR147" s="127"/>
      <c r="HZS147" s="127"/>
      <c r="HZT147" s="127"/>
      <c r="HZU147" s="127"/>
      <c r="HZV147" s="127"/>
      <c r="HZW147" s="127"/>
      <c r="HZX147" s="127"/>
      <c r="HZY147" s="127"/>
      <c r="HZZ147" s="127"/>
      <c r="IAA147" s="127"/>
      <c r="IAB147" s="127"/>
      <c r="IAC147" s="127"/>
      <c r="IAD147" s="127"/>
      <c r="IAE147" s="127"/>
      <c r="IAF147" s="127"/>
      <c r="IAG147" s="127"/>
      <c r="IAH147" s="127"/>
      <c r="IAI147" s="127"/>
      <c r="IAJ147" s="127"/>
      <c r="IAK147" s="127"/>
      <c r="IAL147" s="127"/>
      <c r="IAM147" s="127"/>
      <c r="IAN147" s="127"/>
      <c r="IAO147" s="127"/>
      <c r="IAP147" s="127"/>
      <c r="IAQ147" s="127"/>
      <c r="IAR147" s="127"/>
      <c r="IAS147" s="127"/>
      <c r="IAT147" s="127"/>
      <c r="IAU147" s="127"/>
      <c r="IAV147" s="127"/>
      <c r="IAW147" s="127"/>
      <c r="IAX147" s="127"/>
      <c r="IAY147" s="127"/>
      <c r="IAZ147" s="127"/>
      <c r="IBA147" s="127"/>
      <c r="IBB147" s="127"/>
      <c r="IBC147" s="127"/>
      <c r="IBD147" s="127"/>
      <c r="IBE147" s="127"/>
      <c r="IBF147" s="127"/>
      <c r="IBG147" s="127"/>
      <c r="IBH147" s="127"/>
      <c r="IBI147" s="127"/>
      <c r="IBJ147" s="127"/>
      <c r="IBK147" s="127"/>
      <c r="IBL147" s="127"/>
      <c r="IBM147" s="127"/>
      <c r="IBN147" s="127"/>
      <c r="IBO147" s="127"/>
      <c r="IBP147" s="127"/>
      <c r="IBQ147" s="127"/>
      <c r="IBR147" s="127"/>
      <c r="IBS147" s="127"/>
      <c r="IBT147" s="127"/>
      <c r="IBU147" s="127"/>
      <c r="IBV147" s="127"/>
      <c r="IBW147" s="127"/>
      <c r="IBX147" s="127"/>
      <c r="IBY147" s="127"/>
      <c r="IBZ147" s="127"/>
      <c r="ICA147" s="127"/>
      <c r="ICB147" s="127"/>
      <c r="ICC147" s="127"/>
      <c r="ICD147" s="127"/>
      <c r="ICE147" s="127"/>
      <c r="ICF147" s="127"/>
      <c r="ICG147" s="127"/>
      <c r="ICH147" s="127"/>
      <c r="ICI147" s="127"/>
      <c r="ICJ147" s="127"/>
      <c r="ICK147" s="127"/>
      <c r="ICL147" s="127"/>
      <c r="ICM147" s="127"/>
      <c r="ICN147" s="127"/>
      <c r="ICO147" s="127"/>
      <c r="ICP147" s="127"/>
      <c r="ICQ147" s="127"/>
      <c r="ICR147" s="127"/>
      <c r="ICS147" s="127"/>
      <c r="ICT147" s="127"/>
      <c r="ICU147" s="127"/>
      <c r="ICV147" s="127"/>
      <c r="ICW147" s="127"/>
      <c r="ICX147" s="127"/>
      <c r="ICY147" s="127"/>
      <c r="ICZ147" s="127"/>
      <c r="IDA147" s="127"/>
      <c r="IDB147" s="127"/>
      <c r="IDC147" s="127"/>
      <c r="IDD147" s="127"/>
      <c r="IDE147" s="127"/>
      <c r="IDF147" s="127"/>
      <c r="IDG147" s="127"/>
      <c r="IDH147" s="127"/>
      <c r="IDI147" s="127"/>
      <c r="IDJ147" s="127"/>
      <c r="IDK147" s="127"/>
      <c r="IDL147" s="127"/>
      <c r="IDM147" s="127"/>
      <c r="IDN147" s="127"/>
      <c r="IDO147" s="127"/>
      <c r="IDP147" s="127"/>
      <c r="IDQ147" s="127"/>
      <c r="IDR147" s="127"/>
      <c r="IDS147" s="127"/>
      <c r="IDT147" s="127"/>
      <c r="IDU147" s="127"/>
      <c r="IDV147" s="127"/>
      <c r="IDW147" s="127"/>
      <c r="IDX147" s="127"/>
      <c r="IDY147" s="127"/>
      <c r="IDZ147" s="127"/>
      <c r="IEA147" s="127"/>
      <c r="IEB147" s="127"/>
      <c r="IEC147" s="127"/>
      <c r="IED147" s="127"/>
      <c r="IEE147" s="127"/>
      <c r="IEF147" s="127"/>
      <c r="IEG147" s="127"/>
      <c r="IEH147" s="127"/>
      <c r="IEI147" s="127"/>
      <c r="IEJ147" s="127"/>
      <c r="IEK147" s="127"/>
      <c r="IEL147" s="127"/>
      <c r="IEM147" s="127"/>
      <c r="IEN147" s="127"/>
      <c r="IEO147" s="127"/>
      <c r="IEP147" s="127"/>
      <c r="IEQ147" s="127"/>
      <c r="IER147" s="127"/>
      <c r="IES147" s="127"/>
      <c r="IET147" s="127"/>
      <c r="IEU147" s="127"/>
      <c r="IEV147" s="127"/>
      <c r="IEW147" s="127"/>
      <c r="IEX147" s="127"/>
      <c r="IEY147" s="127"/>
      <c r="IEZ147" s="127"/>
      <c r="IFA147" s="127"/>
      <c r="IFB147" s="127"/>
      <c r="IFC147" s="127"/>
      <c r="IFD147" s="127"/>
      <c r="IFE147" s="127"/>
      <c r="IFF147" s="127"/>
      <c r="IFG147" s="127"/>
      <c r="IFH147" s="127"/>
      <c r="IFI147" s="127"/>
      <c r="IFJ147" s="127"/>
      <c r="IFK147" s="127"/>
      <c r="IFL147" s="127"/>
      <c r="IFM147" s="127"/>
      <c r="IFN147" s="127"/>
      <c r="IFO147" s="127"/>
      <c r="IFP147" s="127"/>
      <c r="IFQ147" s="127"/>
      <c r="IFR147" s="127"/>
      <c r="IFS147" s="127"/>
      <c r="IFT147" s="127"/>
      <c r="IFU147" s="127"/>
      <c r="IFV147" s="127"/>
      <c r="IFW147" s="127"/>
      <c r="IFX147" s="127"/>
      <c r="IFY147" s="127"/>
      <c r="IFZ147" s="127"/>
      <c r="IGA147" s="127"/>
      <c r="IGB147" s="127"/>
      <c r="IGC147" s="127"/>
      <c r="IGD147" s="127"/>
      <c r="IGE147" s="127"/>
      <c r="IGF147" s="127"/>
      <c r="IGG147" s="127"/>
      <c r="IGH147" s="127"/>
      <c r="IGI147" s="127"/>
      <c r="IGJ147" s="127"/>
      <c r="IGK147" s="127"/>
      <c r="IGL147" s="127"/>
      <c r="IGM147" s="127"/>
      <c r="IGN147" s="127"/>
      <c r="IGO147" s="127"/>
      <c r="IGP147" s="127"/>
      <c r="IGQ147" s="127"/>
      <c r="IGR147" s="127"/>
      <c r="IGS147" s="127"/>
      <c r="IGT147" s="127"/>
      <c r="IGU147" s="127"/>
      <c r="IGV147" s="127"/>
      <c r="IGW147" s="127"/>
      <c r="IGX147" s="127"/>
      <c r="IGY147" s="127"/>
      <c r="IGZ147" s="127"/>
      <c r="IHA147" s="127"/>
      <c r="IHB147" s="127"/>
      <c r="IHC147" s="127"/>
      <c r="IHD147" s="127"/>
      <c r="IHE147" s="127"/>
      <c r="IHF147" s="127"/>
      <c r="IHG147" s="127"/>
      <c r="IHH147" s="127"/>
      <c r="IHI147" s="127"/>
      <c r="IHJ147" s="127"/>
      <c r="IHK147" s="127"/>
      <c r="IHL147" s="127"/>
      <c r="IHM147" s="127"/>
      <c r="IHN147" s="127"/>
      <c r="IHO147" s="127"/>
      <c r="IHP147" s="127"/>
      <c r="IHQ147" s="127"/>
      <c r="IHR147" s="127"/>
      <c r="IHS147" s="127"/>
      <c r="IHT147" s="127"/>
      <c r="IHU147" s="127"/>
      <c r="IHV147" s="127"/>
      <c r="IHW147" s="127"/>
      <c r="IHX147" s="127"/>
      <c r="IHY147" s="127"/>
      <c r="IHZ147" s="127"/>
      <c r="IIA147" s="127"/>
      <c r="IIB147" s="127"/>
      <c r="IIC147" s="127"/>
      <c r="IID147" s="127"/>
      <c r="IIE147" s="127"/>
      <c r="IIF147" s="127"/>
      <c r="IIG147" s="127"/>
      <c r="IIH147" s="127"/>
      <c r="III147" s="127"/>
      <c r="IIJ147" s="127"/>
      <c r="IIK147" s="127"/>
      <c r="IIL147" s="127"/>
      <c r="IIM147" s="127"/>
      <c r="IIN147" s="127"/>
      <c r="IIO147" s="127"/>
      <c r="IIP147" s="127"/>
      <c r="IIQ147" s="127"/>
      <c r="IIR147" s="127"/>
      <c r="IIS147" s="127"/>
      <c r="IIT147" s="127"/>
      <c r="IIU147" s="127"/>
      <c r="IIV147" s="127"/>
      <c r="IIW147" s="127"/>
      <c r="IIX147" s="127"/>
      <c r="IIY147" s="127"/>
      <c r="IIZ147" s="127"/>
      <c r="IJA147" s="127"/>
      <c r="IJB147" s="127"/>
      <c r="IJC147" s="127"/>
      <c r="IJD147" s="127"/>
      <c r="IJE147" s="127"/>
      <c r="IJF147" s="127"/>
      <c r="IJG147" s="127"/>
      <c r="IJH147" s="127"/>
      <c r="IJI147" s="127"/>
      <c r="IJJ147" s="127"/>
      <c r="IJK147" s="127"/>
      <c r="IJL147" s="127"/>
      <c r="IJM147" s="127"/>
      <c r="IJN147" s="127"/>
      <c r="IJO147" s="127"/>
      <c r="IJP147" s="127"/>
      <c r="IJQ147" s="127"/>
      <c r="IJR147" s="127"/>
      <c r="IJS147" s="127"/>
      <c r="IJT147" s="127"/>
      <c r="IJU147" s="127"/>
      <c r="IJV147" s="127"/>
      <c r="IJW147" s="127"/>
      <c r="IJX147" s="127"/>
      <c r="IJY147" s="127"/>
      <c r="IJZ147" s="127"/>
      <c r="IKA147" s="127"/>
      <c r="IKB147" s="127"/>
      <c r="IKC147" s="127"/>
      <c r="IKD147" s="127"/>
      <c r="IKE147" s="127"/>
      <c r="IKF147" s="127"/>
      <c r="IKG147" s="127"/>
      <c r="IKH147" s="127"/>
      <c r="IKI147" s="127"/>
      <c r="IKJ147" s="127"/>
      <c r="IKK147" s="127"/>
      <c r="IKL147" s="127"/>
      <c r="IKM147" s="127"/>
      <c r="IKN147" s="127"/>
      <c r="IKO147" s="127"/>
      <c r="IKP147" s="127"/>
      <c r="IKQ147" s="127"/>
      <c r="IKR147" s="127"/>
      <c r="IKS147" s="127"/>
      <c r="IKT147" s="127"/>
      <c r="IKU147" s="127"/>
      <c r="IKV147" s="127"/>
      <c r="IKW147" s="127"/>
      <c r="IKX147" s="127"/>
      <c r="IKY147" s="127"/>
      <c r="IKZ147" s="127"/>
      <c r="ILA147" s="127"/>
      <c r="ILB147" s="127"/>
      <c r="ILC147" s="127"/>
      <c r="ILD147" s="127"/>
      <c r="ILE147" s="127"/>
      <c r="ILF147" s="127"/>
      <c r="ILG147" s="127"/>
      <c r="ILH147" s="127"/>
      <c r="ILI147" s="127"/>
      <c r="ILJ147" s="127"/>
      <c r="ILK147" s="127"/>
      <c r="ILL147" s="127"/>
      <c r="ILM147" s="127"/>
      <c r="ILN147" s="127"/>
      <c r="ILO147" s="127"/>
      <c r="ILP147" s="127"/>
      <c r="ILQ147" s="127"/>
      <c r="ILR147" s="127"/>
      <c r="ILS147" s="127"/>
      <c r="ILT147" s="127"/>
      <c r="ILU147" s="127"/>
      <c r="ILV147" s="127"/>
      <c r="ILW147" s="127"/>
      <c r="ILX147" s="127"/>
      <c r="ILY147" s="127"/>
      <c r="ILZ147" s="127"/>
      <c r="IMA147" s="127"/>
      <c r="IMB147" s="127"/>
      <c r="IMC147" s="127"/>
      <c r="IMD147" s="127"/>
      <c r="IME147" s="127"/>
      <c r="IMF147" s="127"/>
      <c r="IMG147" s="127"/>
      <c r="IMH147" s="127"/>
      <c r="IMI147" s="127"/>
      <c r="IMJ147" s="127"/>
      <c r="IMK147" s="127"/>
      <c r="IML147" s="127"/>
      <c r="IMM147" s="127"/>
      <c r="IMN147" s="127"/>
      <c r="IMO147" s="127"/>
      <c r="IMP147" s="127"/>
      <c r="IMQ147" s="127"/>
      <c r="IMR147" s="127"/>
      <c r="IMS147" s="127"/>
      <c r="IMT147" s="127"/>
      <c r="IMU147" s="127"/>
      <c r="IMV147" s="127"/>
      <c r="IMW147" s="127"/>
      <c r="IMX147" s="127"/>
      <c r="IMY147" s="127"/>
      <c r="IMZ147" s="127"/>
      <c r="INA147" s="127"/>
      <c r="INB147" s="127"/>
      <c r="INC147" s="127"/>
      <c r="IND147" s="127"/>
      <c r="INE147" s="127"/>
      <c r="INF147" s="127"/>
      <c r="ING147" s="127"/>
      <c r="INH147" s="127"/>
      <c r="INI147" s="127"/>
      <c r="INJ147" s="127"/>
      <c r="INK147" s="127"/>
      <c r="INL147" s="127"/>
      <c r="INM147" s="127"/>
      <c r="INN147" s="127"/>
      <c r="INO147" s="127"/>
      <c r="INP147" s="127"/>
      <c r="INQ147" s="127"/>
      <c r="INR147" s="127"/>
      <c r="INS147" s="127"/>
      <c r="INT147" s="127"/>
      <c r="INU147" s="127"/>
      <c r="INV147" s="127"/>
      <c r="INW147" s="127"/>
      <c r="INX147" s="127"/>
      <c r="INY147" s="127"/>
      <c r="INZ147" s="127"/>
      <c r="IOA147" s="127"/>
      <c r="IOB147" s="127"/>
      <c r="IOC147" s="127"/>
      <c r="IOD147" s="127"/>
      <c r="IOE147" s="127"/>
      <c r="IOF147" s="127"/>
      <c r="IOG147" s="127"/>
      <c r="IOH147" s="127"/>
      <c r="IOI147" s="127"/>
      <c r="IOJ147" s="127"/>
      <c r="IOK147" s="127"/>
      <c r="IOL147" s="127"/>
      <c r="IOM147" s="127"/>
      <c r="ION147" s="127"/>
      <c r="IOO147" s="127"/>
      <c r="IOP147" s="127"/>
      <c r="IOQ147" s="127"/>
      <c r="IOR147" s="127"/>
      <c r="IOS147" s="127"/>
      <c r="IOT147" s="127"/>
      <c r="IOU147" s="127"/>
      <c r="IOV147" s="127"/>
      <c r="IOW147" s="127"/>
      <c r="IOX147" s="127"/>
      <c r="IOY147" s="127"/>
      <c r="IOZ147" s="127"/>
      <c r="IPA147" s="127"/>
      <c r="IPB147" s="127"/>
      <c r="IPC147" s="127"/>
      <c r="IPD147" s="127"/>
      <c r="IPE147" s="127"/>
      <c r="IPF147" s="127"/>
      <c r="IPG147" s="127"/>
      <c r="IPH147" s="127"/>
      <c r="IPI147" s="127"/>
      <c r="IPJ147" s="127"/>
      <c r="IPK147" s="127"/>
      <c r="IPL147" s="127"/>
      <c r="IPM147" s="127"/>
      <c r="IPN147" s="127"/>
      <c r="IPO147" s="127"/>
      <c r="IPP147" s="127"/>
      <c r="IPQ147" s="127"/>
      <c r="IPR147" s="127"/>
      <c r="IPS147" s="127"/>
      <c r="IPT147" s="127"/>
      <c r="IPU147" s="127"/>
      <c r="IPV147" s="127"/>
      <c r="IPW147" s="127"/>
      <c r="IPX147" s="127"/>
      <c r="IPY147" s="127"/>
      <c r="IPZ147" s="127"/>
      <c r="IQA147" s="127"/>
      <c r="IQB147" s="127"/>
      <c r="IQC147" s="127"/>
      <c r="IQD147" s="127"/>
      <c r="IQE147" s="127"/>
      <c r="IQF147" s="127"/>
      <c r="IQG147" s="127"/>
      <c r="IQH147" s="127"/>
      <c r="IQI147" s="127"/>
      <c r="IQJ147" s="127"/>
      <c r="IQK147" s="127"/>
      <c r="IQL147" s="127"/>
      <c r="IQM147" s="127"/>
      <c r="IQN147" s="127"/>
      <c r="IQO147" s="127"/>
      <c r="IQP147" s="127"/>
      <c r="IQQ147" s="127"/>
      <c r="IQR147" s="127"/>
      <c r="IQS147" s="127"/>
      <c r="IQT147" s="127"/>
      <c r="IQU147" s="127"/>
      <c r="IQV147" s="127"/>
      <c r="IQW147" s="127"/>
      <c r="IQX147" s="127"/>
      <c r="IQY147" s="127"/>
      <c r="IQZ147" s="127"/>
      <c r="IRA147" s="127"/>
      <c r="IRB147" s="127"/>
      <c r="IRC147" s="127"/>
      <c r="IRD147" s="127"/>
      <c r="IRE147" s="127"/>
      <c r="IRF147" s="127"/>
      <c r="IRG147" s="127"/>
      <c r="IRH147" s="127"/>
      <c r="IRI147" s="127"/>
      <c r="IRJ147" s="127"/>
      <c r="IRK147" s="127"/>
      <c r="IRL147" s="127"/>
      <c r="IRM147" s="127"/>
      <c r="IRN147" s="127"/>
      <c r="IRO147" s="127"/>
      <c r="IRP147" s="127"/>
      <c r="IRQ147" s="127"/>
      <c r="IRR147" s="127"/>
      <c r="IRS147" s="127"/>
      <c r="IRT147" s="127"/>
      <c r="IRU147" s="127"/>
      <c r="IRV147" s="127"/>
      <c r="IRW147" s="127"/>
      <c r="IRX147" s="127"/>
      <c r="IRY147" s="127"/>
      <c r="IRZ147" s="127"/>
      <c r="ISA147" s="127"/>
      <c r="ISB147" s="127"/>
      <c r="ISC147" s="127"/>
      <c r="ISD147" s="127"/>
      <c r="ISE147" s="127"/>
      <c r="ISF147" s="127"/>
      <c r="ISG147" s="127"/>
      <c r="ISH147" s="127"/>
      <c r="ISI147" s="127"/>
      <c r="ISJ147" s="127"/>
      <c r="ISK147" s="127"/>
      <c r="ISL147" s="127"/>
      <c r="ISM147" s="127"/>
      <c r="ISN147" s="127"/>
      <c r="ISO147" s="127"/>
      <c r="ISP147" s="127"/>
      <c r="ISQ147" s="127"/>
      <c r="ISR147" s="127"/>
      <c r="ISS147" s="127"/>
      <c r="IST147" s="127"/>
      <c r="ISU147" s="127"/>
      <c r="ISV147" s="127"/>
      <c r="ISW147" s="127"/>
      <c r="ISX147" s="127"/>
      <c r="ISY147" s="127"/>
      <c r="ISZ147" s="127"/>
      <c r="ITA147" s="127"/>
      <c r="ITB147" s="127"/>
      <c r="ITC147" s="127"/>
      <c r="ITD147" s="127"/>
      <c r="ITE147" s="127"/>
      <c r="ITF147" s="127"/>
      <c r="ITG147" s="127"/>
      <c r="ITH147" s="127"/>
      <c r="ITI147" s="127"/>
      <c r="ITJ147" s="127"/>
      <c r="ITK147" s="127"/>
      <c r="ITL147" s="127"/>
      <c r="ITM147" s="127"/>
      <c r="ITN147" s="127"/>
      <c r="ITO147" s="127"/>
      <c r="ITP147" s="127"/>
      <c r="ITQ147" s="127"/>
      <c r="ITR147" s="127"/>
      <c r="ITS147" s="127"/>
      <c r="ITT147" s="127"/>
      <c r="ITU147" s="127"/>
      <c r="ITV147" s="127"/>
      <c r="ITW147" s="127"/>
      <c r="ITX147" s="127"/>
      <c r="ITY147" s="127"/>
      <c r="ITZ147" s="127"/>
      <c r="IUA147" s="127"/>
      <c r="IUB147" s="127"/>
      <c r="IUC147" s="127"/>
      <c r="IUD147" s="127"/>
      <c r="IUE147" s="127"/>
      <c r="IUF147" s="127"/>
      <c r="IUG147" s="127"/>
      <c r="IUH147" s="127"/>
      <c r="IUI147" s="127"/>
      <c r="IUJ147" s="127"/>
      <c r="IUK147" s="127"/>
      <c r="IUL147" s="127"/>
      <c r="IUM147" s="127"/>
      <c r="IUN147" s="127"/>
      <c r="IUO147" s="127"/>
      <c r="IUP147" s="127"/>
      <c r="IUQ147" s="127"/>
      <c r="IUR147" s="127"/>
      <c r="IUS147" s="127"/>
      <c r="IUT147" s="127"/>
      <c r="IUU147" s="127"/>
      <c r="IUV147" s="127"/>
      <c r="IUW147" s="127"/>
      <c r="IUX147" s="127"/>
      <c r="IUY147" s="127"/>
      <c r="IUZ147" s="127"/>
      <c r="IVA147" s="127"/>
      <c r="IVB147" s="127"/>
      <c r="IVC147" s="127"/>
      <c r="IVD147" s="127"/>
      <c r="IVE147" s="127"/>
      <c r="IVF147" s="127"/>
      <c r="IVG147" s="127"/>
      <c r="IVH147" s="127"/>
      <c r="IVI147" s="127"/>
      <c r="IVJ147" s="127"/>
      <c r="IVK147" s="127"/>
      <c r="IVL147" s="127"/>
      <c r="IVM147" s="127"/>
      <c r="IVN147" s="127"/>
      <c r="IVO147" s="127"/>
      <c r="IVP147" s="127"/>
      <c r="IVQ147" s="127"/>
      <c r="IVR147" s="127"/>
      <c r="IVS147" s="127"/>
      <c r="IVT147" s="127"/>
      <c r="IVU147" s="127"/>
      <c r="IVV147" s="127"/>
      <c r="IVW147" s="127"/>
      <c r="IVX147" s="127"/>
      <c r="IVY147" s="127"/>
      <c r="IVZ147" s="127"/>
      <c r="IWA147" s="127"/>
      <c r="IWB147" s="127"/>
      <c r="IWC147" s="127"/>
      <c r="IWD147" s="127"/>
      <c r="IWE147" s="127"/>
      <c r="IWF147" s="127"/>
      <c r="IWG147" s="127"/>
      <c r="IWH147" s="127"/>
      <c r="IWI147" s="127"/>
      <c r="IWJ147" s="127"/>
      <c r="IWK147" s="127"/>
      <c r="IWL147" s="127"/>
      <c r="IWM147" s="127"/>
      <c r="IWN147" s="127"/>
      <c r="IWO147" s="127"/>
      <c r="IWP147" s="127"/>
      <c r="IWQ147" s="127"/>
      <c r="IWR147" s="127"/>
      <c r="IWS147" s="127"/>
      <c r="IWT147" s="127"/>
      <c r="IWU147" s="127"/>
      <c r="IWV147" s="127"/>
      <c r="IWW147" s="127"/>
      <c r="IWX147" s="127"/>
      <c r="IWY147" s="127"/>
      <c r="IWZ147" s="127"/>
      <c r="IXA147" s="127"/>
      <c r="IXB147" s="127"/>
      <c r="IXC147" s="127"/>
      <c r="IXD147" s="127"/>
      <c r="IXE147" s="127"/>
      <c r="IXF147" s="127"/>
      <c r="IXG147" s="127"/>
      <c r="IXH147" s="127"/>
      <c r="IXI147" s="127"/>
      <c r="IXJ147" s="127"/>
      <c r="IXK147" s="127"/>
      <c r="IXL147" s="127"/>
      <c r="IXM147" s="127"/>
      <c r="IXN147" s="127"/>
      <c r="IXO147" s="127"/>
      <c r="IXP147" s="127"/>
      <c r="IXQ147" s="127"/>
      <c r="IXR147" s="127"/>
      <c r="IXS147" s="127"/>
      <c r="IXT147" s="127"/>
      <c r="IXU147" s="127"/>
      <c r="IXV147" s="127"/>
      <c r="IXW147" s="127"/>
      <c r="IXX147" s="127"/>
      <c r="IXY147" s="127"/>
      <c r="IXZ147" s="127"/>
      <c r="IYA147" s="127"/>
      <c r="IYB147" s="127"/>
      <c r="IYC147" s="127"/>
      <c r="IYD147" s="127"/>
      <c r="IYE147" s="127"/>
      <c r="IYF147" s="127"/>
      <c r="IYG147" s="127"/>
      <c r="IYH147" s="127"/>
      <c r="IYI147" s="127"/>
      <c r="IYJ147" s="127"/>
      <c r="IYK147" s="127"/>
      <c r="IYL147" s="127"/>
      <c r="IYM147" s="127"/>
      <c r="IYN147" s="127"/>
      <c r="IYO147" s="127"/>
      <c r="IYP147" s="127"/>
      <c r="IYQ147" s="127"/>
      <c r="IYR147" s="127"/>
      <c r="IYS147" s="127"/>
      <c r="IYT147" s="127"/>
      <c r="IYU147" s="127"/>
      <c r="IYV147" s="127"/>
      <c r="IYW147" s="127"/>
      <c r="IYX147" s="127"/>
      <c r="IYY147" s="127"/>
      <c r="IYZ147" s="127"/>
      <c r="IZA147" s="127"/>
      <c r="IZB147" s="127"/>
      <c r="IZC147" s="127"/>
      <c r="IZD147" s="127"/>
      <c r="IZE147" s="127"/>
      <c r="IZF147" s="127"/>
      <c r="IZG147" s="127"/>
      <c r="IZH147" s="127"/>
      <c r="IZI147" s="127"/>
      <c r="IZJ147" s="127"/>
      <c r="IZK147" s="127"/>
      <c r="IZL147" s="127"/>
      <c r="IZM147" s="127"/>
      <c r="IZN147" s="127"/>
      <c r="IZO147" s="127"/>
      <c r="IZP147" s="127"/>
      <c r="IZQ147" s="127"/>
      <c r="IZR147" s="127"/>
      <c r="IZS147" s="127"/>
      <c r="IZT147" s="127"/>
      <c r="IZU147" s="127"/>
      <c r="IZV147" s="127"/>
      <c r="IZW147" s="127"/>
      <c r="IZX147" s="127"/>
      <c r="IZY147" s="127"/>
      <c r="IZZ147" s="127"/>
      <c r="JAA147" s="127"/>
      <c r="JAB147" s="127"/>
      <c r="JAC147" s="127"/>
      <c r="JAD147" s="127"/>
      <c r="JAE147" s="127"/>
      <c r="JAF147" s="127"/>
      <c r="JAG147" s="127"/>
      <c r="JAH147" s="127"/>
      <c r="JAI147" s="127"/>
      <c r="JAJ147" s="127"/>
      <c r="JAK147" s="127"/>
      <c r="JAL147" s="127"/>
      <c r="JAM147" s="127"/>
      <c r="JAN147" s="127"/>
      <c r="JAO147" s="127"/>
      <c r="JAP147" s="127"/>
      <c r="JAQ147" s="127"/>
      <c r="JAR147" s="127"/>
      <c r="JAS147" s="127"/>
      <c r="JAT147" s="127"/>
      <c r="JAU147" s="127"/>
      <c r="JAV147" s="127"/>
      <c r="JAW147" s="127"/>
      <c r="JAX147" s="127"/>
      <c r="JAY147" s="127"/>
      <c r="JAZ147" s="127"/>
      <c r="JBA147" s="127"/>
      <c r="JBB147" s="127"/>
      <c r="JBC147" s="127"/>
      <c r="JBD147" s="127"/>
      <c r="JBE147" s="127"/>
      <c r="JBF147" s="127"/>
      <c r="JBG147" s="127"/>
      <c r="JBH147" s="127"/>
      <c r="JBI147" s="127"/>
      <c r="JBJ147" s="127"/>
      <c r="JBK147" s="127"/>
      <c r="JBL147" s="127"/>
      <c r="JBM147" s="127"/>
      <c r="JBN147" s="127"/>
      <c r="JBO147" s="127"/>
      <c r="JBP147" s="127"/>
      <c r="JBQ147" s="127"/>
      <c r="JBR147" s="127"/>
      <c r="JBS147" s="127"/>
      <c r="JBT147" s="127"/>
      <c r="JBU147" s="127"/>
      <c r="JBV147" s="127"/>
      <c r="JBW147" s="127"/>
      <c r="JBX147" s="127"/>
      <c r="JBY147" s="127"/>
      <c r="JBZ147" s="127"/>
      <c r="JCA147" s="127"/>
      <c r="JCB147" s="127"/>
      <c r="JCC147" s="127"/>
      <c r="JCD147" s="127"/>
      <c r="JCE147" s="127"/>
      <c r="JCF147" s="127"/>
      <c r="JCG147" s="127"/>
      <c r="JCH147" s="127"/>
      <c r="JCI147" s="127"/>
      <c r="JCJ147" s="127"/>
      <c r="JCK147" s="127"/>
      <c r="JCL147" s="127"/>
      <c r="JCM147" s="127"/>
      <c r="JCN147" s="127"/>
      <c r="JCO147" s="127"/>
      <c r="JCP147" s="127"/>
      <c r="JCQ147" s="127"/>
      <c r="JCR147" s="127"/>
      <c r="JCS147" s="127"/>
      <c r="JCT147" s="127"/>
      <c r="JCU147" s="127"/>
      <c r="JCV147" s="127"/>
      <c r="JCW147" s="127"/>
      <c r="JCX147" s="127"/>
      <c r="JCY147" s="127"/>
      <c r="JCZ147" s="127"/>
      <c r="JDA147" s="127"/>
      <c r="JDB147" s="127"/>
      <c r="JDC147" s="127"/>
      <c r="JDD147" s="127"/>
      <c r="JDE147" s="127"/>
      <c r="JDF147" s="127"/>
      <c r="JDG147" s="127"/>
      <c r="JDH147" s="127"/>
      <c r="JDI147" s="127"/>
      <c r="JDJ147" s="127"/>
      <c r="JDK147" s="127"/>
      <c r="JDL147" s="127"/>
      <c r="JDM147" s="127"/>
      <c r="JDN147" s="127"/>
      <c r="JDO147" s="127"/>
      <c r="JDP147" s="127"/>
      <c r="JDQ147" s="127"/>
      <c r="JDR147" s="127"/>
      <c r="JDS147" s="127"/>
      <c r="JDT147" s="127"/>
      <c r="JDU147" s="127"/>
      <c r="JDV147" s="127"/>
      <c r="JDW147" s="127"/>
      <c r="JDX147" s="127"/>
      <c r="JDY147" s="127"/>
      <c r="JDZ147" s="127"/>
      <c r="JEA147" s="127"/>
      <c r="JEB147" s="127"/>
      <c r="JEC147" s="127"/>
      <c r="JED147" s="127"/>
      <c r="JEE147" s="127"/>
      <c r="JEF147" s="127"/>
      <c r="JEG147" s="127"/>
      <c r="JEH147" s="127"/>
      <c r="JEI147" s="127"/>
      <c r="JEJ147" s="127"/>
      <c r="JEK147" s="127"/>
      <c r="JEL147" s="127"/>
      <c r="JEM147" s="127"/>
      <c r="JEN147" s="127"/>
      <c r="JEO147" s="127"/>
      <c r="JEP147" s="127"/>
      <c r="JEQ147" s="127"/>
      <c r="JER147" s="127"/>
      <c r="JES147" s="127"/>
      <c r="JET147" s="127"/>
      <c r="JEU147" s="127"/>
      <c r="JEV147" s="127"/>
      <c r="JEW147" s="127"/>
      <c r="JEX147" s="127"/>
      <c r="JEY147" s="127"/>
      <c r="JEZ147" s="127"/>
      <c r="JFA147" s="127"/>
      <c r="JFB147" s="127"/>
      <c r="JFC147" s="127"/>
      <c r="JFD147" s="127"/>
      <c r="JFE147" s="127"/>
      <c r="JFF147" s="127"/>
      <c r="JFG147" s="127"/>
      <c r="JFH147" s="127"/>
      <c r="JFI147" s="127"/>
      <c r="JFJ147" s="127"/>
      <c r="JFK147" s="127"/>
      <c r="JFL147" s="127"/>
      <c r="JFM147" s="127"/>
      <c r="JFN147" s="127"/>
      <c r="JFO147" s="127"/>
      <c r="JFP147" s="127"/>
      <c r="JFQ147" s="127"/>
      <c r="JFR147" s="127"/>
      <c r="JFS147" s="127"/>
      <c r="JFT147" s="127"/>
      <c r="JFU147" s="127"/>
      <c r="JFV147" s="127"/>
      <c r="JFW147" s="127"/>
      <c r="JFX147" s="127"/>
      <c r="JFY147" s="127"/>
      <c r="JFZ147" s="127"/>
      <c r="JGA147" s="127"/>
      <c r="JGB147" s="127"/>
      <c r="JGC147" s="127"/>
      <c r="JGD147" s="127"/>
      <c r="JGE147" s="127"/>
      <c r="JGF147" s="127"/>
      <c r="JGG147" s="127"/>
      <c r="JGH147" s="127"/>
      <c r="JGI147" s="127"/>
      <c r="JGJ147" s="127"/>
      <c r="JGK147" s="127"/>
      <c r="JGL147" s="127"/>
      <c r="JGM147" s="127"/>
      <c r="JGN147" s="127"/>
      <c r="JGO147" s="127"/>
      <c r="JGP147" s="127"/>
      <c r="JGQ147" s="127"/>
      <c r="JGR147" s="127"/>
      <c r="JGS147" s="127"/>
      <c r="JGT147" s="127"/>
      <c r="JGU147" s="127"/>
      <c r="JGV147" s="127"/>
      <c r="JGW147" s="127"/>
      <c r="JGX147" s="127"/>
      <c r="JGY147" s="127"/>
      <c r="JGZ147" s="127"/>
      <c r="JHA147" s="127"/>
      <c r="JHB147" s="127"/>
      <c r="JHC147" s="127"/>
      <c r="JHD147" s="127"/>
      <c r="JHE147" s="127"/>
      <c r="JHF147" s="127"/>
      <c r="JHG147" s="127"/>
      <c r="JHH147" s="127"/>
      <c r="JHI147" s="127"/>
      <c r="JHJ147" s="127"/>
      <c r="JHK147" s="127"/>
      <c r="JHL147" s="127"/>
      <c r="JHM147" s="127"/>
      <c r="JHN147" s="127"/>
      <c r="JHO147" s="127"/>
      <c r="JHP147" s="127"/>
      <c r="JHQ147" s="127"/>
      <c r="JHR147" s="127"/>
      <c r="JHS147" s="127"/>
      <c r="JHT147" s="127"/>
      <c r="JHU147" s="127"/>
      <c r="JHV147" s="127"/>
      <c r="JHW147" s="127"/>
      <c r="JHX147" s="127"/>
      <c r="JHY147" s="127"/>
      <c r="JHZ147" s="127"/>
      <c r="JIA147" s="127"/>
      <c r="JIB147" s="127"/>
      <c r="JIC147" s="127"/>
      <c r="JID147" s="127"/>
      <c r="JIE147" s="127"/>
      <c r="JIF147" s="127"/>
      <c r="JIG147" s="127"/>
      <c r="JIH147" s="127"/>
      <c r="JII147" s="127"/>
      <c r="JIJ147" s="127"/>
      <c r="JIK147" s="127"/>
      <c r="JIL147" s="127"/>
      <c r="JIM147" s="127"/>
      <c r="JIN147" s="127"/>
      <c r="JIO147" s="127"/>
      <c r="JIP147" s="127"/>
      <c r="JIQ147" s="127"/>
      <c r="JIR147" s="127"/>
      <c r="JIS147" s="127"/>
      <c r="JIT147" s="127"/>
      <c r="JIU147" s="127"/>
      <c r="JIV147" s="127"/>
      <c r="JIW147" s="127"/>
      <c r="JIX147" s="127"/>
      <c r="JIY147" s="127"/>
      <c r="JIZ147" s="127"/>
      <c r="JJA147" s="127"/>
      <c r="JJB147" s="127"/>
      <c r="JJC147" s="127"/>
      <c r="JJD147" s="127"/>
      <c r="JJE147" s="127"/>
      <c r="JJF147" s="127"/>
      <c r="JJG147" s="127"/>
      <c r="JJH147" s="127"/>
      <c r="JJI147" s="127"/>
      <c r="JJJ147" s="127"/>
      <c r="JJK147" s="127"/>
      <c r="JJL147" s="127"/>
      <c r="JJM147" s="127"/>
      <c r="JJN147" s="127"/>
      <c r="JJO147" s="127"/>
      <c r="JJP147" s="127"/>
      <c r="JJQ147" s="127"/>
      <c r="JJR147" s="127"/>
      <c r="JJS147" s="127"/>
      <c r="JJT147" s="127"/>
      <c r="JJU147" s="127"/>
      <c r="JJV147" s="127"/>
      <c r="JJW147" s="127"/>
      <c r="JJX147" s="127"/>
      <c r="JJY147" s="127"/>
      <c r="JJZ147" s="127"/>
      <c r="JKA147" s="127"/>
      <c r="JKB147" s="127"/>
      <c r="JKC147" s="127"/>
      <c r="JKD147" s="127"/>
      <c r="JKE147" s="127"/>
      <c r="JKF147" s="127"/>
      <c r="JKG147" s="127"/>
      <c r="JKH147" s="127"/>
      <c r="JKI147" s="127"/>
      <c r="JKJ147" s="127"/>
      <c r="JKK147" s="127"/>
      <c r="JKL147" s="127"/>
      <c r="JKM147" s="127"/>
      <c r="JKN147" s="127"/>
      <c r="JKO147" s="127"/>
      <c r="JKP147" s="127"/>
      <c r="JKQ147" s="127"/>
      <c r="JKR147" s="127"/>
      <c r="JKS147" s="127"/>
      <c r="JKT147" s="127"/>
      <c r="JKU147" s="127"/>
      <c r="JKV147" s="127"/>
      <c r="JKW147" s="127"/>
      <c r="JKX147" s="127"/>
      <c r="JKY147" s="127"/>
      <c r="JKZ147" s="127"/>
      <c r="JLA147" s="127"/>
      <c r="JLB147" s="127"/>
      <c r="JLC147" s="127"/>
      <c r="JLD147" s="127"/>
      <c r="JLE147" s="127"/>
      <c r="JLF147" s="127"/>
      <c r="JLG147" s="127"/>
      <c r="JLH147" s="127"/>
      <c r="JLI147" s="127"/>
      <c r="JLJ147" s="127"/>
      <c r="JLK147" s="127"/>
      <c r="JLL147" s="127"/>
      <c r="JLM147" s="127"/>
      <c r="JLN147" s="127"/>
      <c r="JLO147" s="127"/>
      <c r="JLP147" s="127"/>
      <c r="JLQ147" s="127"/>
      <c r="JLR147" s="127"/>
      <c r="JLS147" s="127"/>
      <c r="JLT147" s="127"/>
      <c r="JLU147" s="127"/>
      <c r="JLV147" s="127"/>
      <c r="JLW147" s="127"/>
      <c r="JLX147" s="127"/>
      <c r="JLY147" s="127"/>
      <c r="JLZ147" s="127"/>
      <c r="JMA147" s="127"/>
      <c r="JMB147" s="127"/>
      <c r="JMC147" s="127"/>
      <c r="JMD147" s="127"/>
      <c r="JME147" s="127"/>
      <c r="JMF147" s="127"/>
      <c r="JMG147" s="127"/>
      <c r="JMH147" s="127"/>
      <c r="JMI147" s="127"/>
      <c r="JMJ147" s="127"/>
      <c r="JMK147" s="127"/>
      <c r="JML147" s="127"/>
      <c r="JMM147" s="127"/>
      <c r="JMN147" s="127"/>
      <c r="JMO147" s="127"/>
      <c r="JMP147" s="127"/>
      <c r="JMQ147" s="127"/>
      <c r="JMR147" s="127"/>
      <c r="JMS147" s="127"/>
      <c r="JMT147" s="127"/>
      <c r="JMU147" s="127"/>
      <c r="JMV147" s="127"/>
      <c r="JMW147" s="127"/>
      <c r="JMX147" s="127"/>
      <c r="JMY147" s="127"/>
      <c r="JMZ147" s="127"/>
      <c r="JNA147" s="127"/>
      <c r="JNB147" s="127"/>
      <c r="JNC147" s="127"/>
      <c r="JND147" s="127"/>
      <c r="JNE147" s="127"/>
      <c r="JNF147" s="127"/>
      <c r="JNG147" s="127"/>
      <c r="JNH147" s="127"/>
      <c r="JNI147" s="127"/>
      <c r="JNJ147" s="127"/>
      <c r="JNK147" s="127"/>
      <c r="JNL147" s="127"/>
      <c r="JNM147" s="127"/>
      <c r="JNN147" s="127"/>
      <c r="JNO147" s="127"/>
      <c r="JNP147" s="127"/>
      <c r="JNQ147" s="127"/>
      <c r="JNR147" s="127"/>
      <c r="JNS147" s="127"/>
      <c r="JNT147" s="127"/>
      <c r="JNU147" s="127"/>
      <c r="JNV147" s="127"/>
      <c r="JNW147" s="127"/>
      <c r="JNX147" s="127"/>
      <c r="JNY147" s="127"/>
      <c r="JNZ147" s="127"/>
      <c r="JOA147" s="127"/>
      <c r="JOB147" s="127"/>
      <c r="JOC147" s="127"/>
      <c r="JOD147" s="127"/>
      <c r="JOE147" s="127"/>
      <c r="JOF147" s="127"/>
      <c r="JOG147" s="127"/>
      <c r="JOH147" s="127"/>
      <c r="JOI147" s="127"/>
      <c r="JOJ147" s="127"/>
      <c r="JOK147" s="127"/>
      <c r="JOL147" s="127"/>
      <c r="JOM147" s="127"/>
      <c r="JON147" s="127"/>
      <c r="JOO147" s="127"/>
      <c r="JOP147" s="127"/>
      <c r="JOQ147" s="127"/>
      <c r="JOR147" s="127"/>
      <c r="JOS147" s="127"/>
      <c r="JOT147" s="127"/>
      <c r="JOU147" s="127"/>
      <c r="JOV147" s="127"/>
      <c r="JOW147" s="127"/>
      <c r="JOX147" s="127"/>
      <c r="JOY147" s="127"/>
      <c r="JOZ147" s="127"/>
      <c r="JPA147" s="127"/>
      <c r="JPB147" s="127"/>
      <c r="JPC147" s="127"/>
      <c r="JPD147" s="127"/>
      <c r="JPE147" s="127"/>
      <c r="JPF147" s="127"/>
      <c r="JPG147" s="127"/>
      <c r="JPH147" s="127"/>
      <c r="JPI147" s="127"/>
      <c r="JPJ147" s="127"/>
      <c r="JPK147" s="127"/>
      <c r="JPL147" s="127"/>
      <c r="JPM147" s="127"/>
      <c r="JPN147" s="127"/>
      <c r="JPO147" s="127"/>
      <c r="JPP147" s="127"/>
      <c r="JPQ147" s="127"/>
      <c r="JPR147" s="127"/>
      <c r="JPS147" s="127"/>
      <c r="JPT147" s="127"/>
      <c r="JPU147" s="127"/>
      <c r="JPV147" s="127"/>
      <c r="JPW147" s="127"/>
      <c r="JPX147" s="127"/>
      <c r="JPY147" s="127"/>
      <c r="JPZ147" s="127"/>
      <c r="JQA147" s="127"/>
      <c r="JQB147" s="127"/>
      <c r="JQC147" s="127"/>
      <c r="JQD147" s="127"/>
      <c r="JQE147" s="127"/>
      <c r="JQF147" s="127"/>
      <c r="JQG147" s="127"/>
      <c r="JQH147" s="127"/>
      <c r="JQI147" s="127"/>
      <c r="JQJ147" s="127"/>
      <c r="JQK147" s="127"/>
      <c r="JQL147" s="127"/>
      <c r="JQM147" s="127"/>
      <c r="JQN147" s="127"/>
      <c r="JQO147" s="127"/>
      <c r="JQP147" s="127"/>
      <c r="JQQ147" s="127"/>
      <c r="JQR147" s="127"/>
      <c r="JQS147" s="127"/>
      <c r="JQT147" s="127"/>
      <c r="JQU147" s="127"/>
      <c r="JQV147" s="127"/>
      <c r="JQW147" s="127"/>
      <c r="JQX147" s="127"/>
      <c r="JQY147" s="127"/>
      <c r="JQZ147" s="127"/>
      <c r="JRA147" s="127"/>
      <c r="JRB147" s="127"/>
      <c r="JRC147" s="127"/>
      <c r="JRD147" s="127"/>
      <c r="JRE147" s="127"/>
      <c r="JRF147" s="127"/>
      <c r="JRG147" s="127"/>
      <c r="JRH147" s="127"/>
      <c r="JRI147" s="127"/>
      <c r="JRJ147" s="127"/>
      <c r="JRK147" s="127"/>
      <c r="JRL147" s="127"/>
      <c r="JRM147" s="127"/>
      <c r="JRN147" s="127"/>
      <c r="JRO147" s="127"/>
      <c r="JRP147" s="127"/>
      <c r="JRQ147" s="127"/>
      <c r="JRR147" s="127"/>
      <c r="JRS147" s="127"/>
      <c r="JRT147" s="127"/>
      <c r="JRU147" s="127"/>
      <c r="JRV147" s="127"/>
      <c r="JRW147" s="127"/>
      <c r="JRX147" s="127"/>
      <c r="JRY147" s="127"/>
      <c r="JRZ147" s="127"/>
      <c r="JSA147" s="127"/>
      <c r="JSB147" s="127"/>
      <c r="JSC147" s="127"/>
      <c r="JSD147" s="127"/>
      <c r="JSE147" s="127"/>
      <c r="JSF147" s="127"/>
      <c r="JSG147" s="127"/>
      <c r="JSH147" s="127"/>
      <c r="JSI147" s="127"/>
      <c r="JSJ147" s="127"/>
      <c r="JSK147" s="127"/>
      <c r="JSL147" s="127"/>
      <c r="JSM147" s="127"/>
      <c r="JSN147" s="127"/>
      <c r="JSO147" s="127"/>
      <c r="JSP147" s="127"/>
      <c r="JSQ147" s="127"/>
      <c r="JSR147" s="127"/>
      <c r="JSS147" s="127"/>
      <c r="JST147" s="127"/>
      <c r="JSU147" s="127"/>
      <c r="JSV147" s="127"/>
      <c r="JSW147" s="127"/>
      <c r="JSX147" s="127"/>
      <c r="JSY147" s="127"/>
      <c r="JSZ147" s="127"/>
      <c r="JTA147" s="127"/>
      <c r="JTB147" s="127"/>
      <c r="JTC147" s="127"/>
      <c r="JTD147" s="127"/>
      <c r="JTE147" s="127"/>
      <c r="JTF147" s="127"/>
      <c r="JTG147" s="127"/>
      <c r="JTH147" s="127"/>
      <c r="JTI147" s="127"/>
      <c r="JTJ147" s="127"/>
      <c r="JTK147" s="127"/>
      <c r="JTL147" s="127"/>
      <c r="JTM147" s="127"/>
      <c r="JTN147" s="127"/>
      <c r="JTO147" s="127"/>
      <c r="JTP147" s="127"/>
      <c r="JTQ147" s="127"/>
      <c r="JTR147" s="127"/>
      <c r="JTS147" s="127"/>
      <c r="JTT147" s="127"/>
      <c r="JTU147" s="127"/>
      <c r="JTV147" s="127"/>
      <c r="JTW147" s="127"/>
      <c r="JTX147" s="127"/>
      <c r="JTY147" s="127"/>
      <c r="JTZ147" s="127"/>
      <c r="JUA147" s="127"/>
      <c r="JUB147" s="127"/>
      <c r="JUC147" s="127"/>
      <c r="JUD147" s="127"/>
      <c r="JUE147" s="127"/>
      <c r="JUF147" s="127"/>
      <c r="JUG147" s="127"/>
      <c r="JUH147" s="127"/>
      <c r="JUI147" s="127"/>
      <c r="JUJ147" s="127"/>
      <c r="JUK147" s="127"/>
      <c r="JUL147" s="127"/>
      <c r="JUM147" s="127"/>
      <c r="JUN147" s="127"/>
      <c r="JUO147" s="127"/>
      <c r="JUP147" s="127"/>
      <c r="JUQ147" s="127"/>
      <c r="JUR147" s="127"/>
      <c r="JUS147" s="127"/>
      <c r="JUT147" s="127"/>
      <c r="JUU147" s="127"/>
      <c r="JUV147" s="127"/>
      <c r="JUW147" s="127"/>
      <c r="JUX147" s="127"/>
      <c r="JUY147" s="127"/>
      <c r="JUZ147" s="127"/>
      <c r="JVA147" s="127"/>
      <c r="JVB147" s="127"/>
      <c r="JVC147" s="127"/>
      <c r="JVD147" s="127"/>
      <c r="JVE147" s="127"/>
      <c r="JVF147" s="127"/>
      <c r="JVG147" s="127"/>
      <c r="JVH147" s="127"/>
      <c r="JVI147" s="127"/>
      <c r="JVJ147" s="127"/>
      <c r="JVK147" s="127"/>
      <c r="JVL147" s="127"/>
      <c r="JVM147" s="127"/>
      <c r="JVN147" s="127"/>
      <c r="JVO147" s="127"/>
      <c r="JVP147" s="127"/>
      <c r="JVQ147" s="127"/>
      <c r="JVR147" s="127"/>
      <c r="JVS147" s="127"/>
      <c r="JVT147" s="127"/>
      <c r="JVU147" s="127"/>
      <c r="JVV147" s="127"/>
      <c r="JVW147" s="127"/>
      <c r="JVX147" s="127"/>
      <c r="JVY147" s="127"/>
      <c r="JVZ147" s="127"/>
      <c r="JWA147" s="127"/>
      <c r="JWB147" s="127"/>
      <c r="JWC147" s="127"/>
      <c r="JWD147" s="127"/>
      <c r="JWE147" s="127"/>
      <c r="JWF147" s="127"/>
      <c r="JWG147" s="127"/>
      <c r="JWH147" s="127"/>
      <c r="JWI147" s="127"/>
      <c r="JWJ147" s="127"/>
      <c r="JWK147" s="127"/>
      <c r="JWL147" s="127"/>
      <c r="JWM147" s="127"/>
      <c r="JWN147" s="127"/>
      <c r="JWO147" s="127"/>
      <c r="JWP147" s="127"/>
      <c r="JWQ147" s="127"/>
      <c r="JWR147" s="127"/>
      <c r="JWS147" s="127"/>
      <c r="JWT147" s="127"/>
      <c r="JWU147" s="127"/>
      <c r="JWV147" s="127"/>
      <c r="JWW147" s="127"/>
      <c r="JWX147" s="127"/>
      <c r="JWY147" s="127"/>
      <c r="JWZ147" s="127"/>
      <c r="JXA147" s="127"/>
      <c r="JXB147" s="127"/>
      <c r="JXC147" s="127"/>
      <c r="JXD147" s="127"/>
      <c r="JXE147" s="127"/>
      <c r="JXF147" s="127"/>
      <c r="JXG147" s="127"/>
      <c r="JXH147" s="127"/>
      <c r="JXI147" s="127"/>
      <c r="JXJ147" s="127"/>
      <c r="JXK147" s="127"/>
      <c r="JXL147" s="127"/>
      <c r="JXM147" s="127"/>
      <c r="JXN147" s="127"/>
      <c r="JXO147" s="127"/>
      <c r="JXP147" s="127"/>
      <c r="JXQ147" s="127"/>
      <c r="JXR147" s="127"/>
      <c r="JXS147" s="127"/>
      <c r="JXT147" s="127"/>
      <c r="JXU147" s="127"/>
      <c r="JXV147" s="127"/>
      <c r="JXW147" s="127"/>
      <c r="JXX147" s="127"/>
      <c r="JXY147" s="127"/>
      <c r="JXZ147" s="127"/>
      <c r="JYA147" s="127"/>
      <c r="JYB147" s="127"/>
      <c r="JYC147" s="127"/>
      <c r="JYD147" s="127"/>
      <c r="JYE147" s="127"/>
      <c r="JYF147" s="127"/>
      <c r="JYG147" s="127"/>
      <c r="JYH147" s="127"/>
      <c r="JYI147" s="127"/>
      <c r="JYJ147" s="127"/>
      <c r="JYK147" s="127"/>
      <c r="JYL147" s="127"/>
      <c r="JYM147" s="127"/>
      <c r="JYN147" s="127"/>
      <c r="JYO147" s="127"/>
      <c r="JYP147" s="127"/>
      <c r="JYQ147" s="127"/>
      <c r="JYR147" s="127"/>
      <c r="JYS147" s="127"/>
      <c r="JYT147" s="127"/>
      <c r="JYU147" s="127"/>
      <c r="JYV147" s="127"/>
      <c r="JYW147" s="127"/>
      <c r="JYX147" s="127"/>
      <c r="JYY147" s="127"/>
      <c r="JYZ147" s="127"/>
      <c r="JZA147" s="127"/>
      <c r="JZB147" s="127"/>
      <c r="JZC147" s="127"/>
      <c r="JZD147" s="127"/>
      <c r="JZE147" s="127"/>
      <c r="JZF147" s="127"/>
      <c r="JZG147" s="127"/>
      <c r="JZH147" s="127"/>
      <c r="JZI147" s="127"/>
      <c r="JZJ147" s="127"/>
      <c r="JZK147" s="127"/>
      <c r="JZL147" s="127"/>
      <c r="JZM147" s="127"/>
      <c r="JZN147" s="127"/>
      <c r="JZO147" s="127"/>
      <c r="JZP147" s="127"/>
      <c r="JZQ147" s="127"/>
      <c r="JZR147" s="127"/>
      <c r="JZS147" s="127"/>
      <c r="JZT147" s="127"/>
      <c r="JZU147" s="127"/>
      <c r="JZV147" s="127"/>
      <c r="JZW147" s="127"/>
      <c r="JZX147" s="127"/>
      <c r="JZY147" s="127"/>
      <c r="JZZ147" s="127"/>
      <c r="KAA147" s="127"/>
      <c r="KAB147" s="127"/>
      <c r="KAC147" s="127"/>
      <c r="KAD147" s="127"/>
      <c r="KAE147" s="127"/>
      <c r="KAF147" s="127"/>
      <c r="KAG147" s="127"/>
      <c r="KAH147" s="127"/>
      <c r="KAI147" s="127"/>
      <c r="KAJ147" s="127"/>
      <c r="KAK147" s="127"/>
      <c r="KAL147" s="127"/>
      <c r="KAM147" s="127"/>
      <c r="KAN147" s="127"/>
      <c r="KAO147" s="127"/>
      <c r="KAP147" s="127"/>
      <c r="KAQ147" s="127"/>
      <c r="KAR147" s="127"/>
      <c r="KAS147" s="127"/>
      <c r="KAT147" s="127"/>
      <c r="KAU147" s="127"/>
      <c r="KAV147" s="127"/>
      <c r="KAW147" s="127"/>
      <c r="KAX147" s="127"/>
      <c r="KAY147" s="127"/>
      <c r="KAZ147" s="127"/>
      <c r="KBA147" s="127"/>
      <c r="KBB147" s="127"/>
      <c r="KBC147" s="127"/>
      <c r="KBD147" s="127"/>
      <c r="KBE147" s="127"/>
      <c r="KBF147" s="127"/>
      <c r="KBG147" s="127"/>
      <c r="KBH147" s="127"/>
      <c r="KBI147" s="127"/>
      <c r="KBJ147" s="127"/>
      <c r="KBK147" s="127"/>
      <c r="KBL147" s="127"/>
      <c r="KBM147" s="127"/>
      <c r="KBN147" s="127"/>
      <c r="KBO147" s="127"/>
      <c r="KBP147" s="127"/>
      <c r="KBQ147" s="127"/>
      <c r="KBR147" s="127"/>
      <c r="KBS147" s="127"/>
      <c r="KBT147" s="127"/>
      <c r="KBU147" s="127"/>
      <c r="KBV147" s="127"/>
      <c r="KBW147" s="127"/>
      <c r="KBX147" s="127"/>
      <c r="KBY147" s="127"/>
      <c r="KBZ147" s="127"/>
      <c r="KCA147" s="127"/>
      <c r="KCB147" s="127"/>
      <c r="KCC147" s="127"/>
      <c r="KCD147" s="127"/>
      <c r="KCE147" s="127"/>
      <c r="KCF147" s="127"/>
      <c r="KCG147" s="127"/>
      <c r="KCH147" s="127"/>
      <c r="KCI147" s="127"/>
      <c r="KCJ147" s="127"/>
      <c r="KCK147" s="127"/>
      <c r="KCL147" s="127"/>
      <c r="KCM147" s="127"/>
      <c r="KCN147" s="127"/>
      <c r="KCO147" s="127"/>
      <c r="KCP147" s="127"/>
      <c r="KCQ147" s="127"/>
      <c r="KCR147" s="127"/>
      <c r="KCS147" s="127"/>
      <c r="KCT147" s="127"/>
      <c r="KCU147" s="127"/>
      <c r="KCV147" s="127"/>
      <c r="KCW147" s="127"/>
      <c r="KCX147" s="127"/>
      <c r="KCY147" s="127"/>
      <c r="KCZ147" s="127"/>
      <c r="KDA147" s="127"/>
      <c r="KDB147" s="127"/>
      <c r="KDC147" s="127"/>
      <c r="KDD147" s="127"/>
      <c r="KDE147" s="127"/>
      <c r="KDF147" s="127"/>
      <c r="KDG147" s="127"/>
      <c r="KDH147" s="127"/>
      <c r="KDI147" s="127"/>
      <c r="KDJ147" s="127"/>
      <c r="KDK147" s="127"/>
      <c r="KDL147" s="127"/>
      <c r="KDM147" s="127"/>
      <c r="KDN147" s="127"/>
      <c r="KDO147" s="127"/>
      <c r="KDP147" s="127"/>
      <c r="KDQ147" s="127"/>
      <c r="KDR147" s="127"/>
      <c r="KDS147" s="127"/>
      <c r="KDT147" s="127"/>
      <c r="KDU147" s="127"/>
      <c r="KDV147" s="127"/>
      <c r="KDW147" s="127"/>
      <c r="KDX147" s="127"/>
      <c r="KDY147" s="127"/>
      <c r="KDZ147" s="127"/>
      <c r="KEA147" s="127"/>
      <c r="KEB147" s="127"/>
      <c r="KEC147" s="127"/>
      <c r="KED147" s="127"/>
      <c r="KEE147" s="127"/>
      <c r="KEF147" s="127"/>
      <c r="KEG147" s="127"/>
      <c r="KEH147" s="127"/>
      <c r="KEI147" s="127"/>
      <c r="KEJ147" s="127"/>
      <c r="KEK147" s="127"/>
      <c r="KEL147" s="127"/>
      <c r="KEM147" s="127"/>
      <c r="KEN147" s="127"/>
      <c r="KEO147" s="127"/>
      <c r="KEP147" s="127"/>
      <c r="KEQ147" s="127"/>
      <c r="KER147" s="127"/>
      <c r="KES147" s="127"/>
      <c r="KET147" s="127"/>
      <c r="KEU147" s="127"/>
      <c r="KEV147" s="127"/>
      <c r="KEW147" s="127"/>
      <c r="KEX147" s="127"/>
      <c r="KEY147" s="127"/>
      <c r="KEZ147" s="127"/>
      <c r="KFA147" s="127"/>
      <c r="KFB147" s="127"/>
      <c r="KFC147" s="127"/>
      <c r="KFD147" s="127"/>
      <c r="KFE147" s="127"/>
      <c r="KFF147" s="127"/>
      <c r="KFG147" s="127"/>
      <c r="KFH147" s="127"/>
      <c r="KFI147" s="127"/>
      <c r="KFJ147" s="127"/>
      <c r="KFK147" s="127"/>
      <c r="KFL147" s="127"/>
      <c r="KFM147" s="127"/>
      <c r="KFN147" s="127"/>
      <c r="KFO147" s="127"/>
      <c r="KFP147" s="127"/>
      <c r="KFQ147" s="127"/>
      <c r="KFR147" s="127"/>
      <c r="KFS147" s="127"/>
      <c r="KFT147" s="127"/>
      <c r="KFU147" s="127"/>
      <c r="KFV147" s="127"/>
      <c r="KFW147" s="127"/>
      <c r="KFX147" s="127"/>
      <c r="KFY147" s="127"/>
      <c r="KFZ147" s="127"/>
      <c r="KGA147" s="127"/>
      <c r="KGB147" s="127"/>
      <c r="KGC147" s="127"/>
      <c r="KGD147" s="127"/>
      <c r="KGE147" s="127"/>
      <c r="KGF147" s="127"/>
      <c r="KGG147" s="127"/>
      <c r="KGH147" s="127"/>
      <c r="KGI147" s="127"/>
      <c r="KGJ147" s="127"/>
      <c r="KGK147" s="127"/>
      <c r="KGL147" s="127"/>
      <c r="KGM147" s="127"/>
      <c r="KGN147" s="127"/>
      <c r="KGO147" s="127"/>
      <c r="KGP147" s="127"/>
      <c r="KGQ147" s="127"/>
      <c r="KGR147" s="127"/>
      <c r="KGS147" s="127"/>
      <c r="KGT147" s="127"/>
      <c r="KGU147" s="127"/>
      <c r="KGV147" s="127"/>
      <c r="KGW147" s="127"/>
      <c r="KGX147" s="127"/>
      <c r="KGY147" s="127"/>
      <c r="KGZ147" s="127"/>
      <c r="KHA147" s="127"/>
      <c r="KHB147" s="127"/>
      <c r="KHC147" s="127"/>
      <c r="KHD147" s="127"/>
      <c r="KHE147" s="127"/>
      <c r="KHF147" s="127"/>
      <c r="KHG147" s="127"/>
      <c r="KHH147" s="127"/>
      <c r="KHI147" s="127"/>
      <c r="KHJ147" s="127"/>
      <c r="KHK147" s="127"/>
      <c r="KHL147" s="127"/>
      <c r="KHM147" s="127"/>
      <c r="KHN147" s="127"/>
      <c r="KHO147" s="127"/>
      <c r="KHP147" s="127"/>
      <c r="KHQ147" s="127"/>
      <c r="KHR147" s="127"/>
      <c r="KHS147" s="127"/>
      <c r="KHT147" s="127"/>
      <c r="KHU147" s="127"/>
      <c r="KHV147" s="127"/>
      <c r="KHW147" s="127"/>
      <c r="KHX147" s="127"/>
      <c r="KHY147" s="127"/>
      <c r="KHZ147" s="127"/>
      <c r="KIA147" s="127"/>
      <c r="KIB147" s="127"/>
      <c r="KIC147" s="127"/>
      <c r="KID147" s="127"/>
      <c r="KIE147" s="127"/>
      <c r="KIF147" s="127"/>
      <c r="KIG147" s="127"/>
      <c r="KIH147" s="127"/>
      <c r="KII147" s="127"/>
      <c r="KIJ147" s="127"/>
      <c r="KIK147" s="127"/>
      <c r="KIL147" s="127"/>
      <c r="KIM147" s="127"/>
      <c r="KIN147" s="127"/>
      <c r="KIO147" s="127"/>
      <c r="KIP147" s="127"/>
      <c r="KIQ147" s="127"/>
      <c r="KIR147" s="127"/>
      <c r="KIS147" s="127"/>
      <c r="KIT147" s="127"/>
      <c r="KIU147" s="127"/>
      <c r="KIV147" s="127"/>
      <c r="KIW147" s="127"/>
      <c r="KIX147" s="127"/>
      <c r="KIY147" s="127"/>
      <c r="KIZ147" s="127"/>
      <c r="KJA147" s="127"/>
      <c r="KJB147" s="127"/>
      <c r="KJC147" s="127"/>
      <c r="KJD147" s="127"/>
      <c r="KJE147" s="127"/>
      <c r="KJF147" s="127"/>
      <c r="KJG147" s="127"/>
      <c r="KJH147" s="127"/>
      <c r="KJI147" s="127"/>
      <c r="KJJ147" s="127"/>
      <c r="KJK147" s="127"/>
      <c r="KJL147" s="127"/>
      <c r="KJM147" s="127"/>
      <c r="KJN147" s="127"/>
      <c r="KJO147" s="127"/>
      <c r="KJP147" s="127"/>
      <c r="KJQ147" s="127"/>
      <c r="KJR147" s="127"/>
      <c r="KJS147" s="127"/>
      <c r="KJT147" s="127"/>
      <c r="KJU147" s="127"/>
      <c r="KJV147" s="127"/>
      <c r="KJW147" s="127"/>
      <c r="KJX147" s="127"/>
      <c r="KJY147" s="127"/>
      <c r="KJZ147" s="127"/>
      <c r="KKA147" s="127"/>
      <c r="KKB147" s="127"/>
      <c r="KKC147" s="127"/>
      <c r="KKD147" s="127"/>
      <c r="KKE147" s="127"/>
      <c r="KKF147" s="127"/>
      <c r="KKG147" s="127"/>
      <c r="KKH147" s="127"/>
      <c r="KKI147" s="127"/>
      <c r="KKJ147" s="127"/>
      <c r="KKK147" s="127"/>
      <c r="KKL147" s="127"/>
      <c r="KKM147" s="127"/>
      <c r="KKN147" s="127"/>
      <c r="KKO147" s="127"/>
      <c r="KKP147" s="127"/>
      <c r="KKQ147" s="127"/>
      <c r="KKR147" s="127"/>
      <c r="KKS147" s="127"/>
      <c r="KKT147" s="127"/>
      <c r="KKU147" s="127"/>
      <c r="KKV147" s="127"/>
      <c r="KKW147" s="127"/>
      <c r="KKX147" s="127"/>
      <c r="KKY147" s="127"/>
      <c r="KKZ147" s="127"/>
      <c r="KLA147" s="127"/>
      <c r="KLB147" s="127"/>
      <c r="KLC147" s="127"/>
      <c r="KLD147" s="127"/>
      <c r="KLE147" s="127"/>
      <c r="KLF147" s="127"/>
      <c r="KLG147" s="127"/>
      <c r="KLH147" s="127"/>
      <c r="KLI147" s="127"/>
      <c r="KLJ147" s="127"/>
      <c r="KLK147" s="127"/>
      <c r="KLL147" s="127"/>
      <c r="KLM147" s="127"/>
      <c r="KLN147" s="127"/>
      <c r="KLO147" s="127"/>
      <c r="KLP147" s="127"/>
      <c r="KLQ147" s="127"/>
      <c r="KLR147" s="127"/>
      <c r="KLS147" s="127"/>
      <c r="KLT147" s="127"/>
      <c r="KLU147" s="127"/>
      <c r="KLV147" s="127"/>
      <c r="KLW147" s="127"/>
      <c r="KLX147" s="127"/>
      <c r="KLY147" s="127"/>
      <c r="KLZ147" s="127"/>
      <c r="KMA147" s="127"/>
      <c r="KMB147" s="127"/>
      <c r="KMC147" s="127"/>
      <c r="KMD147" s="127"/>
      <c r="KME147" s="127"/>
      <c r="KMF147" s="127"/>
      <c r="KMG147" s="127"/>
      <c r="KMH147" s="127"/>
      <c r="KMI147" s="127"/>
      <c r="KMJ147" s="127"/>
      <c r="KMK147" s="127"/>
      <c r="KML147" s="127"/>
      <c r="KMM147" s="127"/>
      <c r="KMN147" s="127"/>
      <c r="KMO147" s="127"/>
      <c r="KMP147" s="127"/>
      <c r="KMQ147" s="127"/>
      <c r="KMR147" s="127"/>
      <c r="KMS147" s="127"/>
      <c r="KMT147" s="127"/>
      <c r="KMU147" s="127"/>
      <c r="KMV147" s="127"/>
      <c r="KMW147" s="127"/>
      <c r="KMX147" s="127"/>
      <c r="KMY147" s="127"/>
      <c r="KMZ147" s="127"/>
      <c r="KNA147" s="127"/>
      <c r="KNB147" s="127"/>
      <c r="KNC147" s="127"/>
      <c r="KND147" s="127"/>
      <c r="KNE147" s="127"/>
      <c r="KNF147" s="127"/>
      <c r="KNG147" s="127"/>
      <c r="KNH147" s="127"/>
      <c r="KNI147" s="127"/>
      <c r="KNJ147" s="127"/>
      <c r="KNK147" s="127"/>
      <c r="KNL147" s="127"/>
      <c r="KNM147" s="127"/>
      <c r="KNN147" s="127"/>
      <c r="KNO147" s="127"/>
      <c r="KNP147" s="127"/>
      <c r="KNQ147" s="127"/>
      <c r="KNR147" s="127"/>
      <c r="KNS147" s="127"/>
      <c r="KNT147" s="127"/>
      <c r="KNU147" s="127"/>
      <c r="KNV147" s="127"/>
      <c r="KNW147" s="127"/>
      <c r="KNX147" s="127"/>
      <c r="KNY147" s="127"/>
      <c r="KNZ147" s="127"/>
      <c r="KOA147" s="127"/>
      <c r="KOB147" s="127"/>
      <c r="KOC147" s="127"/>
      <c r="KOD147" s="127"/>
      <c r="KOE147" s="127"/>
      <c r="KOF147" s="127"/>
      <c r="KOG147" s="127"/>
      <c r="KOH147" s="127"/>
      <c r="KOI147" s="127"/>
      <c r="KOJ147" s="127"/>
      <c r="KOK147" s="127"/>
      <c r="KOL147" s="127"/>
      <c r="KOM147" s="127"/>
      <c r="KON147" s="127"/>
      <c r="KOO147" s="127"/>
      <c r="KOP147" s="127"/>
      <c r="KOQ147" s="127"/>
      <c r="KOR147" s="127"/>
      <c r="KOS147" s="127"/>
      <c r="KOT147" s="127"/>
      <c r="KOU147" s="127"/>
      <c r="KOV147" s="127"/>
      <c r="KOW147" s="127"/>
      <c r="KOX147" s="127"/>
      <c r="KOY147" s="127"/>
      <c r="KOZ147" s="127"/>
      <c r="KPA147" s="127"/>
      <c r="KPB147" s="127"/>
      <c r="KPC147" s="127"/>
      <c r="KPD147" s="127"/>
      <c r="KPE147" s="127"/>
      <c r="KPF147" s="127"/>
      <c r="KPG147" s="127"/>
      <c r="KPH147" s="127"/>
      <c r="KPI147" s="127"/>
      <c r="KPJ147" s="127"/>
      <c r="KPK147" s="127"/>
      <c r="KPL147" s="127"/>
      <c r="KPM147" s="127"/>
      <c r="KPN147" s="127"/>
      <c r="KPO147" s="127"/>
      <c r="KPP147" s="127"/>
      <c r="KPQ147" s="127"/>
      <c r="KPR147" s="127"/>
      <c r="KPS147" s="127"/>
      <c r="KPT147" s="127"/>
      <c r="KPU147" s="127"/>
      <c r="KPV147" s="127"/>
      <c r="KPW147" s="127"/>
      <c r="KPX147" s="127"/>
      <c r="KPY147" s="127"/>
      <c r="KPZ147" s="127"/>
      <c r="KQA147" s="127"/>
      <c r="KQB147" s="127"/>
      <c r="KQC147" s="127"/>
      <c r="KQD147" s="127"/>
      <c r="KQE147" s="127"/>
      <c r="KQF147" s="127"/>
      <c r="KQG147" s="127"/>
      <c r="KQH147" s="127"/>
      <c r="KQI147" s="127"/>
      <c r="KQJ147" s="127"/>
      <c r="KQK147" s="127"/>
      <c r="KQL147" s="127"/>
      <c r="KQM147" s="127"/>
      <c r="KQN147" s="127"/>
      <c r="KQO147" s="127"/>
      <c r="KQP147" s="127"/>
      <c r="KQQ147" s="127"/>
      <c r="KQR147" s="127"/>
      <c r="KQS147" s="127"/>
      <c r="KQT147" s="127"/>
      <c r="KQU147" s="127"/>
      <c r="KQV147" s="127"/>
      <c r="KQW147" s="127"/>
      <c r="KQX147" s="127"/>
      <c r="KQY147" s="127"/>
      <c r="KQZ147" s="127"/>
      <c r="KRA147" s="127"/>
      <c r="KRB147" s="127"/>
      <c r="KRC147" s="127"/>
      <c r="KRD147" s="127"/>
      <c r="KRE147" s="127"/>
      <c r="KRF147" s="127"/>
      <c r="KRG147" s="127"/>
      <c r="KRH147" s="127"/>
      <c r="KRI147" s="127"/>
      <c r="KRJ147" s="127"/>
      <c r="KRK147" s="127"/>
      <c r="KRL147" s="127"/>
      <c r="KRM147" s="127"/>
      <c r="KRN147" s="127"/>
      <c r="KRO147" s="127"/>
      <c r="KRP147" s="127"/>
      <c r="KRQ147" s="127"/>
      <c r="KRR147" s="127"/>
      <c r="KRS147" s="127"/>
      <c r="KRT147" s="127"/>
      <c r="KRU147" s="127"/>
      <c r="KRV147" s="127"/>
      <c r="KRW147" s="127"/>
      <c r="KRX147" s="127"/>
      <c r="KRY147" s="127"/>
      <c r="KRZ147" s="127"/>
      <c r="KSA147" s="127"/>
      <c r="KSB147" s="127"/>
      <c r="KSC147" s="127"/>
      <c r="KSD147" s="127"/>
      <c r="KSE147" s="127"/>
      <c r="KSF147" s="127"/>
      <c r="KSG147" s="127"/>
      <c r="KSH147" s="127"/>
      <c r="KSI147" s="127"/>
      <c r="KSJ147" s="127"/>
      <c r="KSK147" s="127"/>
      <c r="KSL147" s="127"/>
      <c r="KSM147" s="127"/>
      <c r="KSN147" s="127"/>
      <c r="KSO147" s="127"/>
      <c r="KSP147" s="127"/>
      <c r="KSQ147" s="127"/>
      <c r="KSR147" s="127"/>
      <c r="KSS147" s="127"/>
      <c r="KST147" s="127"/>
      <c r="KSU147" s="127"/>
      <c r="KSV147" s="127"/>
      <c r="KSW147" s="127"/>
      <c r="KSX147" s="127"/>
      <c r="KSY147" s="127"/>
      <c r="KSZ147" s="127"/>
      <c r="KTA147" s="127"/>
      <c r="KTB147" s="127"/>
      <c r="KTC147" s="127"/>
      <c r="KTD147" s="127"/>
      <c r="KTE147" s="127"/>
      <c r="KTF147" s="127"/>
      <c r="KTG147" s="127"/>
      <c r="KTH147" s="127"/>
      <c r="KTI147" s="127"/>
      <c r="KTJ147" s="127"/>
      <c r="KTK147" s="127"/>
      <c r="KTL147" s="127"/>
      <c r="KTM147" s="127"/>
      <c r="KTN147" s="127"/>
      <c r="KTO147" s="127"/>
      <c r="KTP147" s="127"/>
      <c r="KTQ147" s="127"/>
      <c r="KTR147" s="127"/>
      <c r="KTS147" s="127"/>
      <c r="KTT147" s="127"/>
      <c r="KTU147" s="127"/>
      <c r="KTV147" s="127"/>
      <c r="KTW147" s="127"/>
      <c r="KTX147" s="127"/>
      <c r="KTY147" s="127"/>
      <c r="KTZ147" s="127"/>
      <c r="KUA147" s="127"/>
      <c r="KUB147" s="127"/>
      <c r="KUC147" s="127"/>
      <c r="KUD147" s="127"/>
      <c r="KUE147" s="127"/>
      <c r="KUF147" s="127"/>
      <c r="KUG147" s="127"/>
      <c r="KUH147" s="127"/>
      <c r="KUI147" s="127"/>
      <c r="KUJ147" s="127"/>
      <c r="KUK147" s="127"/>
      <c r="KUL147" s="127"/>
      <c r="KUM147" s="127"/>
      <c r="KUN147" s="127"/>
      <c r="KUO147" s="127"/>
      <c r="KUP147" s="127"/>
      <c r="KUQ147" s="127"/>
      <c r="KUR147" s="127"/>
      <c r="KUS147" s="127"/>
      <c r="KUT147" s="127"/>
      <c r="KUU147" s="127"/>
      <c r="KUV147" s="127"/>
      <c r="KUW147" s="127"/>
      <c r="KUX147" s="127"/>
      <c r="KUY147" s="127"/>
      <c r="KUZ147" s="127"/>
      <c r="KVA147" s="127"/>
      <c r="KVB147" s="127"/>
      <c r="KVC147" s="127"/>
      <c r="KVD147" s="127"/>
      <c r="KVE147" s="127"/>
      <c r="KVF147" s="127"/>
      <c r="KVG147" s="127"/>
      <c r="KVH147" s="127"/>
      <c r="KVI147" s="127"/>
      <c r="KVJ147" s="127"/>
      <c r="KVK147" s="127"/>
      <c r="KVL147" s="127"/>
      <c r="KVM147" s="127"/>
      <c r="KVN147" s="127"/>
      <c r="KVO147" s="127"/>
      <c r="KVP147" s="127"/>
      <c r="KVQ147" s="127"/>
      <c r="KVR147" s="127"/>
      <c r="KVS147" s="127"/>
      <c r="KVT147" s="127"/>
      <c r="KVU147" s="127"/>
      <c r="KVV147" s="127"/>
      <c r="KVW147" s="127"/>
      <c r="KVX147" s="127"/>
      <c r="KVY147" s="127"/>
      <c r="KVZ147" s="127"/>
      <c r="KWA147" s="127"/>
      <c r="KWB147" s="127"/>
      <c r="KWC147" s="127"/>
      <c r="KWD147" s="127"/>
      <c r="KWE147" s="127"/>
      <c r="KWF147" s="127"/>
      <c r="KWG147" s="127"/>
      <c r="KWH147" s="127"/>
      <c r="KWI147" s="127"/>
      <c r="KWJ147" s="127"/>
      <c r="KWK147" s="127"/>
      <c r="KWL147" s="127"/>
      <c r="KWM147" s="127"/>
      <c r="KWN147" s="127"/>
      <c r="KWO147" s="127"/>
      <c r="KWP147" s="127"/>
      <c r="KWQ147" s="127"/>
      <c r="KWR147" s="127"/>
      <c r="KWS147" s="127"/>
      <c r="KWT147" s="127"/>
      <c r="KWU147" s="127"/>
      <c r="KWV147" s="127"/>
      <c r="KWW147" s="127"/>
      <c r="KWX147" s="127"/>
      <c r="KWY147" s="127"/>
      <c r="KWZ147" s="127"/>
      <c r="KXA147" s="127"/>
      <c r="KXB147" s="127"/>
      <c r="KXC147" s="127"/>
      <c r="KXD147" s="127"/>
      <c r="KXE147" s="127"/>
      <c r="KXF147" s="127"/>
      <c r="KXG147" s="127"/>
      <c r="KXH147" s="127"/>
      <c r="KXI147" s="127"/>
      <c r="KXJ147" s="127"/>
      <c r="KXK147" s="127"/>
      <c r="KXL147" s="127"/>
      <c r="KXM147" s="127"/>
      <c r="KXN147" s="127"/>
      <c r="KXO147" s="127"/>
      <c r="KXP147" s="127"/>
      <c r="KXQ147" s="127"/>
      <c r="KXR147" s="127"/>
      <c r="KXS147" s="127"/>
      <c r="KXT147" s="127"/>
      <c r="KXU147" s="127"/>
      <c r="KXV147" s="127"/>
      <c r="KXW147" s="127"/>
      <c r="KXX147" s="127"/>
      <c r="KXY147" s="127"/>
      <c r="KXZ147" s="127"/>
      <c r="KYA147" s="127"/>
      <c r="KYB147" s="127"/>
      <c r="KYC147" s="127"/>
      <c r="KYD147" s="127"/>
      <c r="KYE147" s="127"/>
      <c r="KYF147" s="127"/>
      <c r="KYG147" s="127"/>
      <c r="KYH147" s="127"/>
      <c r="KYI147" s="127"/>
      <c r="KYJ147" s="127"/>
      <c r="KYK147" s="127"/>
      <c r="KYL147" s="127"/>
      <c r="KYM147" s="127"/>
      <c r="KYN147" s="127"/>
      <c r="KYO147" s="127"/>
      <c r="KYP147" s="127"/>
      <c r="KYQ147" s="127"/>
      <c r="KYR147" s="127"/>
      <c r="KYS147" s="127"/>
      <c r="KYT147" s="127"/>
      <c r="KYU147" s="127"/>
      <c r="KYV147" s="127"/>
      <c r="KYW147" s="127"/>
      <c r="KYX147" s="127"/>
      <c r="KYY147" s="127"/>
      <c r="KYZ147" s="127"/>
      <c r="KZA147" s="127"/>
      <c r="KZB147" s="127"/>
      <c r="KZC147" s="127"/>
      <c r="KZD147" s="127"/>
      <c r="KZE147" s="127"/>
      <c r="KZF147" s="127"/>
      <c r="KZG147" s="127"/>
      <c r="KZH147" s="127"/>
      <c r="KZI147" s="127"/>
      <c r="KZJ147" s="127"/>
      <c r="KZK147" s="127"/>
      <c r="KZL147" s="127"/>
      <c r="KZM147" s="127"/>
      <c r="KZN147" s="127"/>
      <c r="KZO147" s="127"/>
      <c r="KZP147" s="127"/>
      <c r="KZQ147" s="127"/>
      <c r="KZR147" s="127"/>
      <c r="KZS147" s="127"/>
      <c r="KZT147" s="127"/>
      <c r="KZU147" s="127"/>
      <c r="KZV147" s="127"/>
      <c r="KZW147" s="127"/>
      <c r="KZX147" s="127"/>
      <c r="KZY147" s="127"/>
      <c r="KZZ147" s="127"/>
      <c r="LAA147" s="127"/>
      <c r="LAB147" s="127"/>
      <c r="LAC147" s="127"/>
      <c r="LAD147" s="127"/>
      <c r="LAE147" s="127"/>
      <c r="LAF147" s="127"/>
      <c r="LAG147" s="127"/>
      <c r="LAH147" s="127"/>
      <c r="LAI147" s="127"/>
      <c r="LAJ147" s="127"/>
      <c r="LAK147" s="127"/>
      <c r="LAL147" s="127"/>
      <c r="LAM147" s="127"/>
      <c r="LAN147" s="127"/>
      <c r="LAO147" s="127"/>
      <c r="LAP147" s="127"/>
      <c r="LAQ147" s="127"/>
      <c r="LAR147" s="127"/>
      <c r="LAS147" s="127"/>
      <c r="LAT147" s="127"/>
      <c r="LAU147" s="127"/>
      <c r="LAV147" s="127"/>
      <c r="LAW147" s="127"/>
      <c r="LAX147" s="127"/>
      <c r="LAY147" s="127"/>
      <c r="LAZ147" s="127"/>
      <c r="LBA147" s="127"/>
      <c r="LBB147" s="127"/>
      <c r="LBC147" s="127"/>
      <c r="LBD147" s="127"/>
      <c r="LBE147" s="127"/>
      <c r="LBF147" s="127"/>
      <c r="LBG147" s="127"/>
      <c r="LBH147" s="127"/>
      <c r="LBI147" s="127"/>
      <c r="LBJ147" s="127"/>
      <c r="LBK147" s="127"/>
      <c r="LBL147" s="127"/>
      <c r="LBM147" s="127"/>
      <c r="LBN147" s="127"/>
      <c r="LBO147" s="127"/>
      <c r="LBP147" s="127"/>
      <c r="LBQ147" s="127"/>
      <c r="LBR147" s="127"/>
      <c r="LBS147" s="127"/>
      <c r="LBT147" s="127"/>
      <c r="LBU147" s="127"/>
      <c r="LBV147" s="127"/>
      <c r="LBW147" s="127"/>
      <c r="LBX147" s="127"/>
      <c r="LBY147" s="127"/>
      <c r="LBZ147" s="127"/>
      <c r="LCA147" s="127"/>
      <c r="LCB147" s="127"/>
      <c r="LCC147" s="127"/>
      <c r="LCD147" s="127"/>
      <c r="LCE147" s="127"/>
      <c r="LCF147" s="127"/>
      <c r="LCG147" s="127"/>
      <c r="LCH147" s="127"/>
      <c r="LCI147" s="127"/>
      <c r="LCJ147" s="127"/>
      <c r="LCK147" s="127"/>
      <c r="LCL147" s="127"/>
      <c r="LCM147" s="127"/>
      <c r="LCN147" s="127"/>
      <c r="LCO147" s="127"/>
      <c r="LCP147" s="127"/>
      <c r="LCQ147" s="127"/>
      <c r="LCR147" s="127"/>
      <c r="LCS147" s="127"/>
      <c r="LCT147" s="127"/>
      <c r="LCU147" s="127"/>
      <c r="LCV147" s="127"/>
      <c r="LCW147" s="127"/>
      <c r="LCX147" s="127"/>
      <c r="LCY147" s="127"/>
      <c r="LCZ147" s="127"/>
      <c r="LDA147" s="127"/>
      <c r="LDB147" s="127"/>
      <c r="LDC147" s="127"/>
      <c r="LDD147" s="127"/>
      <c r="LDE147" s="127"/>
      <c r="LDF147" s="127"/>
      <c r="LDG147" s="127"/>
      <c r="LDH147" s="127"/>
      <c r="LDI147" s="127"/>
      <c r="LDJ147" s="127"/>
      <c r="LDK147" s="127"/>
      <c r="LDL147" s="127"/>
      <c r="LDM147" s="127"/>
      <c r="LDN147" s="127"/>
      <c r="LDO147" s="127"/>
      <c r="LDP147" s="127"/>
      <c r="LDQ147" s="127"/>
      <c r="LDR147" s="127"/>
      <c r="LDS147" s="127"/>
      <c r="LDT147" s="127"/>
      <c r="LDU147" s="127"/>
      <c r="LDV147" s="127"/>
      <c r="LDW147" s="127"/>
      <c r="LDX147" s="127"/>
      <c r="LDY147" s="127"/>
      <c r="LDZ147" s="127"/>
      <c r="LEA147" s="127"/>
      <c r="LEB147" s="127"/>
      <c r="LEC147" s="127"/>
      <c r="LED147" s="127"/>
      <c r="LEE147" s="127"/>
      <c r="LEF147" s="127"/>
      <c r="LEG147" s="127"/>
      <c r="LEH147" s="127"/>
      <c r="LEI147" s="127"/>
      <c r="LEJ147" s="127"/>
      <c r="LEK147" s="127"/>
      <c r="LEL147" s="127"/>
      <c r="LEM147" s="127"/>
      <c r="LEN147" s="127"/>
      <c r="LEO147" s="127"/>
      <c r="LEP147" s="127"/>
      <c r="LEQ147" s="127"/>
      <c r="LER147" s="127"/>
      <c r="LES147" s="127"/>
      <c r="LET147" s="127"/>
      <c r="LEU147" s="127"/>
      <c r="LEV147" s="127"/>
      <c r="LEW147" s="127"/>
      <c r="LEX147" s="127"/>
      <c r="LEY147" s="127"/>
      <c r="LEZ147" s="127"/>
      <c r="LFA147" s="127"/>
      <c r="LFB147" s="127"/>
      <c r="LFC147" s="127"/>
      <c r="LFD147" s="127"/>
      <c r="LFE147" s="127"/>
      <c r="LFF147" s="127"/>
      <c r="LFG147" s="127"/>
      <c r="LFH147" s="127"/>
      <c r="LFI147" s="127"/>
      <c r="LFJ147" s="127"/>
      <c r="LFK147" s="127"/>
      <c r="LFL147" s="127"/>
      <c r="LFM147" s="127"/>
      <c r="LFN147" s="127"/>
      <c r="LFO147" s="127"/>
      <c r="LFP147" s="127"/>
      <c r="LFQ147" s="127"/>
      <c r="LFR147" s="127"/>
      <c r="LFS147" s="127"/>
      <c r="LFT147" s="127"/>
      <c r="LFU147" s="127"/>
      <c r="LFV147" s="127"/>
      <c r="LFW147" s="127"/>
      <c r="LFX147" s="127"/>
      <c r="LFY147" s="127"/>
      <c r="LFZ147" s="127"/>
      <c r="LGA147" s="127"/>
      <c r="LGB147" s="127"/>
      <c r="LGC147" s="127"/>
      <c r="LGD147" s="127"/>
      <c r="LGE147" s="127"/>
      <c r="LGF147" s="127"/>
      <c r="LGG147" s="127"/>
      <c r="LGH147" s="127"/>
      <c r="LGI147" s="127"/>
      <c r="LGJ147" s="127"/>
      <c r="LGK147" s="127"/>
      <c r="LGL147" s="127"/>
      <c r="LGM147" s="127"/>
      <c r="LGN147" s="127"/>
      <c r="LGO147" s="127"/>
      <c r="LGP147" s="127"/>
      <c r="LGQ147" s="127"/>
      <c r="LGR147" s="127"/>
      <c r="LGS147" s="127"/>
      <c r="LGT147" s="127"/>
      <c r="LGU147" s="127"/>
      <c r="LGV147" s="127"/>
      <c r="LGW147" s="127"/>
      <c r="LGX147" s="127"/>
      <c r="LGY147" s="127"/>
      <c r="LGZ147" s="127"/>
      <c r="LHA147" s="127"/>
      <c r="LHB147" s="127"/>
      <c r="LHC147" s="127"/>
      <c r="LHD147" s="127"/>
      <c r="LHE147" s="127"/>
      <c r="LHF147" s="127"/>
      <c r="LHG147" s="127"/>
      <c r="LHH147" s="127"/>
      <c r="LHI147" s="127"/>
      <c r="LHJ147" s="127"/>
      <c r="LHK147" s="127"/>
      <c r="LHL147" s="127"/>
      <c r="LHM147" s="127"/>
      <c r="LHN147" s="127"/>
      <c r="LHO147" s="127"/>
      <c r="LHP147" s="127"/>
      <c r="LHQ147" s="127"/>
      <c r="LHR147" s="127"/>
      <c r="LHS147" s="127"/>
      <c r="LHT147" s="127"/>
      <c r="LHU147" s="127"/>
      <c r="LHV147" s="127"/>
      <c r="LHW147" s="127"/>
      <c r="LHX147" s="127"/>
      <c r="LHY147" s="127"/>
      <c r="LHZ147" s="127"/>
      <c r="LIA147" s="127"/>
      <c r="LIB147" s="127"/>
      <c r="LIC147" s="127"/>
      <c r="LID147" s="127"/>
      <c r="LIE147" s="127"/>
      <c r="LIF147" s="127"/>
      <c r="LIG147" s="127"/>
      <c r="LIH147" s="127"/>
      <c r="LII147" s="127"/>
      <c r="LIJ147" s="127"/>
      <c r="LIK147" s="127"/>
      <c r="LIL147" s="127"/>
      <c r="LIM147" s="127"/>
      <c r="LIN147" s="127"/>
      <c r="LIO147" s="127"/>
      <c r="LIP147" s="127"/>
      <c r="LIQ147" s="127"/>
      <c r="LIR147" s="127"/>
      <c r="LIS147" s="127"/>
      <c r="LIT147" s="127"/>
      <c r="LIU147" s="127"/>
      <c r="LIV147" s="127"/>
      <c r="LIW147" s="127"/>
      <c r="LIX147" s="127"/>
      <c r="LIY147" s="127"/>
      <c r="LIZ147" s="127"/>
      <c r="LJA147" s="127"/>
      <c r="LJB147" s="127"/>
      <c r="LJC147" s="127"/>
      <c r="LJD147" s="127"/>
      <c r="LJE147" s="127"/>
      <c r="LJF147" s="127"/>
      <c r="LJG147" s="127"/>
      <c r="LJH147" s="127"/>
      <c r="LJI147" s="127"/>
      <c r="LJJ147" s="127"/>
      <c r="LJK147" s="127"/>
      <c r="LJL147" s="127"/>
      <c r="LJM147" s="127"/>
      <c r="LJN147" s="127"/>
      <c r="LJO147" s="127"/>
      <c r="LJP147" s="127"/>
      <c r="LJQ147" s="127"/>
      <c r="LJR147" s="127"/>
      <c r="LJS147" s="127"/>
      <c r="LJT147" s="127"/>
      <c r="LJU147" s="127"/>
      <c r="LJV147" s="127"/>
      <c r="LJW147" s="127"/>
      <c r="LJX147" s="127"/>
      <c r="LJY147" s="127"/>
      <c r="LJZ147" s="127"/>
      <c r="LKA147" s="127"/>
      <c r="LKB147" s="127"/>
      <c r="LKC147" s="127"/>
      <c r="LKD147" s="127"/>
      <c r="LKE147" s="127"/>
      <c r="LKF147" s="127"/>
      <c r="LKG147" s="127"/>
      <c r="LKH147" s="127"/>
      <c r="LKI147" s="127"/>
      <c r="LKJ147" s="127"/>
      <c r="LKK147" s="127"/>
      <c r="LKL147" s="127"/>
      <c r="LKM147" s="127"/>
      <c r="LKN147" s="127"/>
      <c r="LKO147" s="127"/>
      <c r="LKP147" s="127"/>
      <c r="LKQ147" s="127"/>
      <c r="LKR147" s="127"/>
      <c r="LKS147" s="127"/>
      <c r="LKT147" s="127"/>
      <c r="LKU147" s="127"/>
      <c r="LKV147" s="127"/>
      <c r="LKW147" s="127"/>
      <c r="LKX147" s="127"/>
      <c r="LKY147" s="127"/>
      <c r="LKZ147" s="127"/>
      <c r="LLA147" s="127"/>
      <c r="LLB147" s="127"/>
      <c r="LLC147" s="127"/>
      <c r="LLD147" s="127"/>
      <c r="LLE147" s="127"/>
      <c r="LLF147" s="127"/>
      <c r="LLG147" s="127"/>
      <c r="LLH147" s="127"/>
      <c r="LLI147" s="127"/>
      <c r="LLJ147" s="127"/>
      <c r="LLK147" s="127"/>
      <c r="LLL147" s="127"/>
      <c r="LLM147" s="127"/>
      <c r="LLN147" s="127"/>
      <c r="LLO147" s="127"/>
      <c r="LLP147" s="127"/>
      <c r="LLQ147" s="127"/>
      <c r="LLR147" s="127"/>
      <c r="LLS147" s="127"/>
      <c r="LLT147" s="127"/>
      <c r="LLU147" s="127"/>
      <c r="LLV147" s="127"/>
      <c r="LLW147" s="127"/>
      <c r="LLX147" s="127"/>
      <c r="LLY147" s="127"/>
      <c r="LLZ147" s="127"/>
      <c r="LMA147" s="127"/>
      <c r="LMB147" s="127"/>
      <c r="LMC147" s="127"/>
      <c r="LMD147" s="127"/>
      <c r="LME147" s="127"/>
      <c r="LMF147" s="127"/>
      <c r="LMG147" s="127"/>
      <c r="LMH147" s="127"/>
      <c r="LMI147" s="127"/>
      <c r="LMJ147" s="127"/>
      <c r="LMK147" s="127"/>
      <c r="LML147" s="127"/>
      <c r="LMM147" s="127"/>
      <c r="LMN147" s="127"/>
      <c r="LMO147" s="127"/>
      <c r="LMP147" s="127"/>
      <c r="LMQ147" s="127"/>
      <c r="LMR147" s="127"/>
      <c r="LMS147" s="127"/>
      <c r="LMT147" s="127"/>
      <c r="LMU147" s="127"/>
      <c r="LMV147" s="127"/>
      <c r="LMW147" s="127"/>
      <c r="LMX147" s="127"/>
      <c r="LMY147" s="127"/>
      <c r="LMZ147" s="127"/>
      <c r="LNA147" s="127"/>
      <c r="LNB147" s="127"/>
      <c r="LNC147" s="127"/>
      <c r="LND147" s="127"/>
      <c r="LNE147" s="127"/>
      <c r="LNF147" s="127"/>
      <c r="LNG147" s="127"/>
      <c r="LNH147" s="127"/>
      <c r="LNI147" s="127"/>
      <c r="LNJ147" s="127"/>
      <c r="LNK147" s="127"/>
      <c r="LNL147" s="127"/>
      <c r="LNM147" s="127"/>
      <c r="LNN147" s="127"/>
      <c r="LNO147" s="127"/>
      <c r="LNP147" s="127"/>
      <c r="LNQ147" s="127"/>
      <c r="LNR147" s="127"/>
      <c r="LNS147" s="127"/>
      <c r="LNT147" s="127"/>
      <c r="LNU147" s="127"/>
      <c r="LNV147" s="127"/>
      <c r="LNW147" s="127"/>
      <c r="LNX147" s="127"/>
      <c r="LNY147" s="127"/>
      <c r="LNZ147" s="127"/>
      <c r="LOA147" s="127"/>
      <c r="LOB147" s="127"/>
      <c r="LOC147" s="127"/>
      <c r="LOD147" s="127"/>
      <c r="LOE147" s="127"/>
      <c r="LOF147" s="127"/>
      <c r="LOG147" s="127"/>
      <c r="LOH147" s="127"/>
      <c r="LOI147" s="127"/>
      <c r="LOJ147" s="127"/>
      <c r="LOK147" s="127"/>
      <c r="LOL147" s="127"/>
      <c r="LOM147" s="127"/>
      <c r="LON147" s="127"/>
      <c r="LOO147" s="127"/>
      <c r="LOP147" s="127"/>
      <c r="LOQ147" s="127"/>
      <c r="LOR147" s="127"/>
      <c r="LOS147" s="127"/>
      <c r="LOT147" s="127"/>
      <c r="LOU147" s="127"/>
      <c r="LOV147" s="127"/>
      <c r="LOW147" s="127"/>
      <c r="LOX147" s="127"/>
      <c r="LOY147" s="127"/>
      <c r="LOZ147" s="127"/>
      <c r="LPA147" s="127"/>
      <c r="LPB147" s="127"/>
      <c r="LPC147" s="127"/>
      <c r="LPD147" s="127"/>
      <c r="LPE147" s="127"/>
      <c r="LPF147" s="127"/>
      <c r="LPG147" s="127"/>
      <c r="LPH147" s="127"/>
      <c r="LPI147" s="127"/>
      <c r="LPJ147" s="127"/>
      <c r="LPK147" s="127"/>
      <c r="LPL147" s="127"/>
      <c r="LPM147" s="127"/>
      <c r="LPN147" s="127"/>
      <c r="LPO147" s="127"/>
      <c r="LPP147" s="127"/>
      <c r="LPQ147" s="127"/>
      <c r="LPR147" s="127"/>
      <c r="LPS147" s="127"/>
      <c r="LPT147" s="127"/>
      <c r="LPU147" s="127"/>
      <c r="LPV147" s="127"/>
      <c r="LPW147" s="127"/>
      <c r="LPX147" s="127"/>
      <c r="LPY147" s="127"/>
      <c r="LPZ147" s="127"/>
      <c r="LQA147" s="127"/>
      <c r="LQB147" s="127"/>
      <c r="LQC147" s="127"/>
      <c r="LQD147" s="127"/>
      <c r="LQE147" s="127"/>
      <c r="LQF147" s="127"/>
      <c r="LQG147" s="127"/>
      <c r="LQH147" s="127"/>
      <c r="LQI147" s="127"/>
      <c r="LQJ147" s="127"/>
      <c r="LQK147" s="127"/>
      <c r="LQL147" s="127"/>
      <c r="LQM147" s="127"/>
      <c r="LQN147" s="127"/>
      <c r="LQO147" s="127"/>
      <c r="LQP147" s="127"/>
      <c r="LQQ147" s="127"/>
      <c r="LQR147" s="127"/>
      <c r="LQS147" s="127"/>
      <c r="LQT147" s="127"/>
      <c r="LQU147" s="127"/>
      <c r="LQV147" s="127"/>
      <c r="LQW147" s="127"/>
      <c r="LQX147" s="127"/>
      <c r="LQY147" s="127"/>
      <c r="LQZ147" s="127"/>
      <c r="LRA147" s="127"/>
      <c r="LRB147" s="127"/>
      <c r="LRC147" s="127"/>
      <c r="LRD147" s="127"/>
      <c r="LRE147" s="127"/>
      <c r="LRF147" s="127"/>
      <c r="LRG147" s="127"/>
      <c r="LRH147" s="127"/>
      <c r="LRI147" s="127"/>
      <c r="LRJ147" s="127"/>
      <c r="LRK147" s="127"/>
      <c r="LRL147" s="127"/>
      <c r="LRM147" s="127"/>
      <c r="LRN147" s="127"/>
      <c r="LRO147" s="127"/>
      <c r="LRP147" s="127"/>
      <c r="LRQ147" s="127"/>
      <c r="LRR147" s="127"/>
      <c r="LRS147" s="127"/>
      <c r="LRT147" s="127"/>
      <c r="LRU147" s="127"/>
      <c r="LRV147" s="127"/>
      <c r="LRW147" s="127"/>
      <c r="LRX147" s="127"/>
      <c r="LRY147" s="127"/>
      <c r="LRZ147" s="127"/>
      <c r="LSA147" s="127"/>
      <c r="LSB147" s="127"/>
      <c r="LSC147" s="127"/>
      <c r="LSD147" s="127"/>
      <c r="LSE147" s="127"/>
      <c r="LSF147" s="127"/>
      <c r="LSG147" s="127"/>
      <c r="LSH147" s="127"/>
      <c r="LSI147" s="127"/>
      <c r="LSJ147" s="127"/>
      <c r="LSK147" s="127"/>
      <c r="LSL147" s="127"/>
      <c r="LSM147" s="127"/>
      <c r="LSN147" s="127"/>
      <c r="LSO147" s="127"/>
      <c r="LSP147" s="127"/>
      <c r="LSQ147" s="127"/>
      <c r="LSR147" s="127"/>
      <c r="LSS147" s="127"/>
      <c r="LST147" s="127"/>
      <c r="LSU147" s="127"/>
      <c r="LSV147" s="127"/>
      <c r="LSW147" s="127"/>
      <c r="LSX147" s="127"/>
      <c r="LSY147" s="127"/>
      <c r="LSZ147" s="127"/>
      <c r="LTA147" s="127"/>
      <c r="LTB147" s="127"/>
      <c r="LTC147" s="127"/>
      <c r="LTD147" s="127"/>
      <c r="LTE147" s="127"/>
      <c r="LTF147" s="127"/>
      <c r="LTG147" s="127"/>
      <c r="LTH147" s="127"/>
      <c r="LTI147" s="127"/>
      <c r="LTJ147" s="127"/>
      <c r="LTK147" s="127"/>
      <c r="LTL147" s="127"/>
      <c r="LTM147" s="127"/>
      <c r="LTN147" s="127"/>
      <c r="LTO147" s="127"/>
      <c r="LTP147" s="127"/>
      <c r="LTQ147" s="127"/>
      <c r="LTR147" s="127"/>
      <c r="LTS147" s="127"/>
      <c r="LTT147" s="127"/>
      <c r="LTU147" s="127"/>
      <c r="LTV147" s="127"/>
      <c r="LTW147" s="127"/>
      <c r="LTX147" s="127"/>
      <c r="LTY147" s="127"/>
      <c r="LTZ147" s="127"/>
      <c r="LUA147" s="127"/>
      <c r="LUB147" s="127"/>
      <c r="LUC147" s="127"/>
      <c r="LUD147" s="127"/>
      <c r="LUE147" s="127"/>
      <c r="LUF147" s="127"/>
      <c r="LUG147" s="127"/>
      <c r="LUH147" s="127"/>
      <c r="LUI147" s="127"/>
      <c r="LUJ147" s="127"/>
      <c r="LUK147" s="127"/>
      <c r="LUL147" s="127"/>
      <c r="LUM147" s="127"/>
      <c r="LUN147" s="127"/>
      <c r="LUO147" s="127"/>
      <c r="LUP147" s="127"/>
      <c r="LUQ147" s="127"/>
      <c r="LUR147" s="127"/>
      <c r="LUS147" s="127"/>
      <c r="LUT147" s="127"/>
      <c r="LUU147" s="127"/>
      <c r="LUV147" s="127"/>
      <c r="LUW147" s="127"/>
      <c r="LUX147" s="127"/>
      <c r="LUY147" s="127"/>
      <c r="LUZ147" s="127"/>
      <c r="LVA147" s="127"/>
      <c r="LVB147" s="127"/>
      <c r="LVC147" s="127"/>
      <c r="LVD147" s="127"/>
      <c r="LVE147" s="127"/>
      <c r="LVF147" s="127"/>
      <c r="LVG147" s="127"/>
      <c r="LVH147" s="127"/>
      <c r="LVI147" s="127"/>
      <c r="LVJ147" s="127"/>
      <c r="LVK147" s="127"/>
      <c r="LVL147" s="127"/>
      <c r="LVM147" s="127"/>
      <c r="LVN147" s="127"/>
      <c r="LVO147" s="127"/>
      <c r="LVP147" s="127"/>
      <c r="LVQ147" s="127"/>
      <c r="LVR147" s="127"/>
      <c r="LVS147" s="127"/>
      <c r="LVT147" s="127"/>
      <c r="LVU147" s="127"/>
      <c r="LVV147" s="127"/>
      <c r="LVW147" s="127"/>
      <c r="LVX147" s="127"/>
      <c r="LVY147" s="127"/>
      <c r="LVZ147" s="127"/>
      <c r="LWA147" s="127"/>
      <c r="LWB147" s="127"/>
      <c r="LWC147" s="127"/>
      <c r="LWD147" s="127"/>
      <c r="LWE147" s="127"/>
      <c r="LWF147" s="127"/>
      <c r="LWG147" s="127"/>
      <c r="LWH147" s="127"/>
      <c r="LWI147" s="127"/>
      <c r="LWJ147" s="127"/>
      <c r="LWK147" s="127"/>
      <c r="LWL147" s="127"/>
      <c r="LWM147" s="127"/>
      <c r="LWN147" s="127"/>
      <c r="LWO147" s="127"/>
      <c r="LWP147" s="127"/>
      <c r="LWQ147" s="127"/>
      <c r="LWR147" s="127"/>
      <c r="LWS147" s="127"/>
      <c r="LWT147" s="127"/>
      <c r="LWU147" s="127"/>
      <c r="LWV147" s="127"/>
      <c r="LWW147" s="127"/>
      <c r="LWX147" s="127"/>
      <c r="LWY147" s="127"/>
      <c r="LWZ147" s="127"/>
      <c r="LXA147" s="127"/>
      <c r="LXB147" s="127"/>
      <c r="LXC147" s="127"/>
      <c r="LXD147" s="127"/>
      <c r="LXE147" s="127"/>
      <c r="LXF147" s="127"/>
      <c r="LXG147" s="127"/>
      <c r="LXH147" s="127"/>
      <c r="LXI147" s="127"/>
      <c r="LXJ147" s="127"/>
      <c r="LXK147" s="127"/>
      <c r="LXL147" s="127"/>
      <c r="LXM147" s="127"/>
      <c r="LXN147" s="127"/>
      <c r="LXO147" s="127"/>
      <c r="LXP147" s="127"/>
      <c r="LXQ147" s="127"/>
      <c r="LXR147" s="127"/>
      <c r="LXS147" s="127"/>
      <c r="LXT147" s="127"/>
      <c r="LXU147" s="127"/>
      <c r="LXV147" s="127"/>
      <c r="LXW147" s="127"/>
      <c r="LXX147" s="127"/>
      <c r="LXY147" s="127"/>
      <c r="LXZ147" s="127"/>
      <c r="LYA147" s="127"/>
      <c r="LYB147" s="127"/>
      <c r="LYC147" s="127"/>
      <c r="LYD147" s="127"/>
      <c r="LYE147" s="127"/>
      <c r="LYF147" s="127"/>
      <c r="LYG147" s="127"/>
      <c r="LYH147" s="127"/>
      <c r="LYI147" s="127"/>
      <c r="LYJ147" s="127"/>
      <c r="LYK147" s="127"/>
      <c r="LYL147" s="127"/>
      <c r="LYM147" s="127"/>
      <c r="LYN147" s="127"/>
      <c r="LYO147" s="127"/>
      <c r="LYP147" s="127"/>
      <c r="LYQ147" s="127"/>
      <c r="LYR147" s="127"/>
      <c r="LYS147" s="127"/>
      <c r="LYT147" s="127"/>
      <c r="LYU147" s="127"/>
      <c r="LYV147" s="127"/>
      <c r="LYW147" s="127"/>
      <c r="LYX147" s="127"/>
      <c r="LYY147" s="127"/>
      <c r="LYZ147" s="127"/>
      <c r="LZA147" s="127"/>
      <c r="LZB147" s="127"/>
      <c r="LZC147" s="127"/>
      <c r="LZD147" s="127"/>
      <c r="LZE147" s="127"/>
      <c r="LZF147" s="127"/>
      <c r="LZG147" s="127"/>
      <c r="LZH147" s="127"/>
      <c r="LZI147" s="127"/>
      <c r="LZJ147" s="127"/>
      <c r="LZK147" s="127"/>
      <c r="LZL147" s="127"/>
      <c r="LZM147" s="127"/>
      <c r="LZN147" s="127"/>
      <c r="LZO147" s="127"/>
      <c r="LZP147" s="127"/>
      <c r="LZQ147" s="127"/>
      <c r="LZR147" s="127"/>
      <c r="LZS147" s="127"/>
      <c r="LZT147" s="127"/>
      <c r="LZU147" s="127"/>
      <c r="LZV147" s="127"/>
      <c r="LZW147" s="127"/>
      <c r="LZX147" s="127"/>
      <c r="LZY147" s="127"/>
      <c r="LZZ147" s="127"/>
      <c r="MAA147" s="127"/>
      <c r="MAB147" s="127"/>
      <c r="MAC147" s="127"/>
      <c r="MAD147" s="127"/>
      <c r="MAE147" s="127"/>
      <c r="MAF147" s="127"/>
      <c r="MAG147" s="127"/>
      <c r="MAH147" s="127"/>
      <c r="MAI147" s="127"/>
      <c r="MAJ147" s="127"/>
      <c r="MAK147" s="127"/>
      <c r="MAL147" s="127"/>
      <c r="MAM147" s="127"/>
      <c r="MAN147" s="127"/>
      <c r="MAO147" s="127"/>
      <c r="MAP147" s="127"/>
      <c r="MAQ147" s="127"/>
      <c r="MAR147" s="127"/>
      <c r="MAS147" s="127"/>
      <c r="MAT147" s="127"/>
      <c r="MAU147" s="127"/>
      <c r="MAV147" s="127"/>
      <c r="MAW147" s="127"/>
      <c r="MAX147" s="127"/>
      <c r="MAY147" s="127"/>
      <c r="MAZ147" s="127"/>
      <c r="MBA147" s="127"/>
      <c r="MBB147" s="127"/>
      <c r="MBC147" s="127"/>
      <c r="MBD147" s="127"/>
      <c r="MBE147" s="127"/>
      <c r="MBF147" s="127"/>
      <c r="MBG147" s="127"/>
      <c r="MBH147" s="127"/>
      <c r="MBI147" s="127"/>
      <c r="MBJ147" s="127"/>
      <c r="MBK147" s="127"/>
      <c r="MBL147" s="127"/>
      <c r="MBM147" s="127"/>
      <c r="MBN147" s="127"/>
      <c r="MBO147" s="127"/>
      <c r="MBP147" s="127"/>
      <c r="MBQ147" s="127"/>
      <c r="MBR147" s="127"/>
      <c r="MBS147" s="127"/>
      <c r="MBT147" s="127"/>
      <c r="MBU147" s="127"/>
      <c r="MBV147" s="127"/>
      <c r="MBW147" s="127"/>
      <c r="MBX147" s="127"/>
      <c r="MBY147" s="127"/>
      <c r="MBZ147" s="127"/>
      <c r="MCA147" s="127"/>
      <c r="MCB147" s="127"/>
      <c r="MCC147" s="127"/>
      <c r="MCD147" s="127"/>
      <c r="MCE147" s="127"/>
      <c r="MCF147" s="127"/>
      <c r="MCG147" s="127"/>
      <c r="MCH147" s="127"/>
      <c r="MCI147" s="127"/>
      <c r="MCJ147" s="127"/>
      <c r="MCK147" s="127"/>
      <c r="MCL147" s="127"/>
      <c r="MCM147" s="127"/>
      <c r="MCN147" s="127"/>
      <c r="MCO147" s="127"/>
      <c r="MCP147" s="127"/>
      <c r="MCQ147" s="127"/>
      <c r="MCR147" s="127"/>
      <c r="MCS147" s="127"/>
      <c r="MCT147" s="127"/>
      <c r="MCU147" s="127"/>
      <c r="MCV147" s="127"/>
      <c r="MCW147" s="127"/>
      <c r="MCX147" s="127"/>
      <c r="MCY147" s="127"/>
      <c r="MCZ147" s="127"/>
      <c r="MDA147" s="127"/>
      <c r="MDB147" s="127"/>
      <c r="MDC147" s="127"/>
      <c r="MDD147" s="127"/>
      <c r="MDE147" s="127"/>
      <c r="MDF147" s="127"/>
      <c r="MDG147" s="127"/>
      <c r="MDH147" s="127"/>
      <c r="MDI147" s="127"/>
      <c r="MDJ147" s="127"/>
      <c r="MDK147" s="127"/>
      <c r="MDL147" s="127"/>
      <c r="MDM147" s="127"/>
      <c r="MDN147" s="127"/>
      <c r="MDO147" s="127"/>
      <c r="MDP147" s="127"/>
      <c r="MDQ147" s="127"/>
      <c r="MDR147" s="127"/>
      <c r="MDS147" s="127"/>
      <c r="MDT147" s="127"/>
      <c r="MDU147" s="127"/>
      <c r="MDV147" s="127"/>
      <c r="MDW147" s="127"/>
      <c r="MDX147" s="127"/>
      <c r="MDY147" s="127"/>
      <c r="MDZ147" s="127"/>
      <c r="MEA147" s="127"/>
      <c r="MEB147" s="127"/>
      <c r="MEC147" s="127"/>
      <c r="MED147" s="127"/>
      <c r="MEE147" s="127"/>
      <c r="MEF147" s="127"/>
      <c r="MEG147" s="127"/>
      <c r="MEH147" s="127"/>
      <c r="MEI147" s="127"/>
      <c r="MEJ147" s="127"/>
      <c r="MEK147" s="127"/>
      <c r="MEL147" s="127"/>
      <c r="MEM147" s="127"/>
      <c r="MEN147" s="127"/>
      <c r="MEO147" s="127"/>
      <c r="MEP147" s="127"/>
      <c r="MEQ147" s="127"/>
      <c r="MER147" s="127"/>
      <c r="MES147" s="127"/>
      <c r="MET147" s="127"/>
      <c r="MEU147" s="127"/>
      <c r="MEV147" s="127"/>
      <c r="MEW147" s="127"/>
      <c r="MEX147" s="127"/>
      <c r="MEY147" s="127"/>
      <c r="MEZ147" s="127"/>
      <c r="MFA147" s="127"/>
      <c r="MFB147" s="127"/>
      <c r="MFC147" s="127"/>
      <c r="MFD147" s="127"/>
      <c r="MFE147" s="127"/>
      <c r="MFF147" s="127"/>
      <c r="MFG147" s="127"/>
      <c r="MFH147" s="127"/>
      <c r="MFI147" s="127"/>
      <c r="MFJ147" s="127"/>
      <c r="MFK147" s="127"/>
      <c r="MFL147" s="127"/>
      <c r="MFM147" s="127"/>
      <c r="MFN147" s="127"/>
      <c r="MFO147" s="127"/>
      <c r="MFP147" s="127"/>
      <c r="MFQ147" s="127"/>
      <c r="MFR147" s="127"/>
      <c r="MFS147" s="127"/>
      <c r="MFT147" s="127"/>
      <c r="MFU147" s="127"/>
      <c r="MFV147" s="127"/>
      <c r="MFW147" s="127"/>
      <c r="MFX147" s="127"/>
      <c r="MFY147" s="127"/>
      <c r="MFZ147" s="127"/>
      <c r="MGA147" s="127"/>
      <c r="MGB147" s="127"/>
      <c r="MGC147" s="127"/>
      <c r="MGD147" s="127"/>
      <c r="MGE147" s="127"/>
      <c r="MGF147" s="127"/>
      <c r="MGG147" s="127"/>
      <c r="MGH147" s="127"/>
      <c r="MGI147" s="127"/>
      <c r="MGJ147" s="127"/>
      <c r="MGK147" s="127"/>
      <c r="MGL147" s="127"/>
      <c r="MGM147" s="127"/>
      <c r="MGN147" s="127"/>
      <c r="MGO147" s="127"/>
      <c r="MGP147" s="127"/>
      <c r="MGQ147" s="127"/>
      <c r="MGR147" s="127"/>
      <c r="MGS147" s="127"/>
      <c r="MGT147" s="127"/>
      <c r="MGU147" s="127"/>
      <c r="MGV147" s="127"/>
      <c r="MGW147" s="127"/>
      <c r="MGX147" s="127"/>
      <c r="MGY147" s="127"/>
      <c r="MGZ147" s="127"/>
      <c r="MHA147" s="127"/>
      <c r="MHB147" s="127"/>
      <c r="MHC147" s="127"/>
      <c r="MHD147" s="127"/>
      <c r="MHE147" s="127"/>
      <c r="MHF147" s="127"/>
      <c r="MHG147" s="127"/>
      <c r="MHH147" s="127"/>
      <c r="MHI147" s="127"/>
      <c r="MHJ147" s="127"/>
      <c r="MHK147" s="127"/>
      <c r="MHL147" s="127"/>
      <c r="MHM147" s="127"/>
      <c r="MHN147" s="127"/>
      <c r="MHO147" s="127"/>
      <c r="MHP147" s="127"/>
      <c r="MHQ147" s="127"/>
      <c r="MHR147" s="127"/>
      <c r="MHS147" s="127"/>
      <c r="MHT147" s="127"/>
      <c r="MHU147" s="127"/>
      <c r="MHV147" s="127"/>
      <c r="MHW147" s="127"/>
      <c r="MHX147" s="127"/>
      <c r="MHY147" s="127"/>
      <c r="MHZ147" s="127"/>
      <c r="MIA147" s="127"/>
      <c r="MIB147" s="127"/>
      <c r="MIC147" s="127"/>
      <c r="MID147" s="127"/>
      <c r="MIE147" s="127"/>
      <c r="MIF147" s="127"/>
      <c r="MIG147" s="127"/>
      <c r="MIH147" s="127"/>
      <c r="MII147" s="127"/>
      <c r="MIJ147" s="127"/>
      <c r="MIK147" s="127"/>
      <c r="MIL147" s="127"/>
      <c r="MIM147" s="127"/>
      <c r="MIN147" s="127"/>
      <c r="MIO147" s="127"/>
      <c r="MIP147" s="127"/>
      <c r="MIQ147" s="127"/>
      <c r="MIR147" s="127"/>
      <c r="MIS147" s="127"/>
      <c r="MIT147" s="127"/>
      <c r="MIU147" s="127"/>
      <c r="MIV147" s="127"/>
      <c r="MIW147" s="127"/>
      <c r="MIX147" s="127"/>
      <c r="MIY147" s="127"/>
      <c r="MIZ147" s="127"/>
      <c r="MJA147" s="127"/>
      <c r="MJB147" s="127"/>
      <c r="MJC147" s="127"/>
      <c r="MJD147" s="127"/>
      <c r="MJE147" s="127"/>
      <c r="MJF147" s="127"/>
      <c r="MJG147" s="127"/>
      <c r="MJH147" s="127"/>
      <c r="MJI147" s="127"/>
      <c r="MJJ147" s="127"/>
      <c r="MJK147" s="127"/>
      <c r="MJL147" s="127"/>
      <c r="MJM147" s="127"/>
      <c r="MJN147" s="127"/>
      <c r="MJO147" s="127"/>
      <c r="MJP147" s="127"/>
      <c r="MJQ147" s="127"/>
      <c r="MJR147" s="127"/>
      <c r="MJS147" s="127"/>
      <c r="MJT147" s="127"/>
      <c r="MJU147" s="127"/>
      <c r="MJV147" s="127"/>
      <c r="MJW147" s="127"/>
      <c r="MJX147" s="127"/>
      <c r="MJY147" s="127"/>
      <c r="MJZ147" s="127"/>
      <c r="MKA147" s="127"/>
      <c r="MKB147" s="127"/>
      <c r="MKC147" s="127"/>
      <c r="MKD147" s="127"/>
      <c r="MKE147" s="127"/>
      <c r="MKF147" s="127"/>
      <c r="MKG147" s="127"/>
      <c r="MKH147" s="127"/>
      <c r="MKI147" s="127"/>
      <c r="MKJ147" s="127"/>
      <c r="MKK147" s="127"/>
      <c r="MKL147" s="127"/>
      <c r="MKM147" s="127"/>
      <c r="MKN147" s="127"/>
      <c r="MKO147" s="127"/>
      <c r="MKP147" s="127"/>
      <c r="MKQ147" s="127"/>
      <c r="MKR147" s="127"/>
      <c r="MKS147" s="127"/>
      <c r="MKT147" s="127"/>
      <c r="MKU147" s="127"/>
      <c r="MKV147" s="127"/>
      <c r="MKW147" s="127"/>
      <c r="MKX147" s="127"/>
      <c r="MKY147" s="127"/>
      <c r="MKZ147" s="127"/>
      <c r="MLA147" s="127"/>
      <c r="MLB147" s="127"/>
      <c r="MLC147" s="127"/>
      <c r="MLD147" s="127"/>
      <c r="MLE147" s="127"/>
      <c r="MLF147" s="127"/>
      <c r="MLG147" s="127"/>
      <c r="MLH147" s="127"/>
      <c r="MLI147" s="127"/>
      <c r="MLJ147" s="127"/>
      <c r="MLK147" s="127"/>
      <c r="MLL147" s="127"/>
      <c r="MLM147" s="127"/>
      <c r="MLN147" s="127"/>
      <c r="MLO147" s="127"/>
      <c r="MLP147" s="127"/>
      <c r="MLQ147" s="127"/>
      <c r="MLR147" s="127"/>
      <c r="MLS147" s="127"/>
      <c r="MLT147" s="127"/>
      <c r="MLU147" s="127"/>
      <c r="MLV147" s="127"/>
      <c r="MLW147" s="127"/>
      <c r="MLX147" s="127"/>
      <c r="MLY147" s="127"/>
      <c r="MLZ147" s="127"/>
      <c r="MMA147" s="127"/>
      <c r="MMB147" s="127"/>
      <c r="MMC147" s="127"/>
      <c r="MMD147" s="127"/>
      <c r="MME147" s="127"/>
      <c r="MMF147" s="127"/>
      <c r="MMG147" s="127"/>
      <c r="MMH147" s="127"/>
      <c r="MMI147" s="127"/>
      <c r="MMJ147" s="127"/>
      <c r="MMK147" s="127"/>
      <c r="MML147" s="127"/>
      <c r="MMM147" s="127"/>
      <c r="MMN147" s="127"/>
      <c r="MMO147" s="127"/>
      <c r="MMP147" s="127"/>
      <c r="MMQ147" s="127"/>
      <c r="MMR147" s="127"/>
      <c r="MMS147" s="127"/>
      <c r="MMT147" s="127"/>
      <c r="MMU147" s="127"/>
      <c r="MMV147" s="127"/>
      <c r="MMW147" s="127"/>
      <c r="MMX147" s="127"/>
      <c r="MMY147" s="127"/>
      <c r="MMZ147" s="127"/>
      <c r="MNA147" s="127"/>
      <c r="MNB147" s="127"/>
      <c r="MNC147" s="127"/>
      <c r="MND147" s="127"/>
      <c r="MNE147" s="127"/>
      <c r="MNF147" s="127"/>
      <c r="MNG147" s="127"/>
      <c r="MNH147" s="127"/>
      <c r="MNI147" s="127"/>
      <c r="MNJ147" s="127"/>
      <c r="MNK147" s="127"/>
      <c r="MNL147" s="127"/>
      <c r="MNM147" s="127"/>
      <c r="MNN147" s="127"/>
      <c r="MNO147" s="127"/>
      <c r="MNP147" s="127"/>
      <c r="MNQ147" s="127"/>
      <c r="MNR147" s="127"/>
      <c r="MNS147" s="127"/>
      <c r="MNT147" s="127"/>
      <c r="MNU147" s="127"/>
      <c r="MNV147" s="127"/>
      <c r="MNW147" s="127"/>
      <c r="MNX147" s="127"/>
      <c r="MNY147" s="127"/>
      <c r="MNZ147" s="127"/>
      <c r="MOA147" s="127"/>
      <c r="MOB147" s="127"/>
      <c r="MOC147" s="127"/>
      <c r="MOD147" s="127"/>
      <c r="MOE147" s="127"/>
      <c r="MOF147" s="127"/>
      <c r="MOG147" s="127"/>
      <c r="MOH147" s="127"/>
      <c r="MOI147" s="127"/>
      <c r="MOJ147" s="127"/>
      <c r="MOK147" s="127"/>
      <c r="MOL147" s="127"/>
      <c r="MOM147" s="127"/>
      <c r="MON147" s="127"/>
      <c r="MOO147" s="127"/>
      <c r="MOP147" s="127"/>
      <c r="MOQ147" s="127"/>
      <c r="MOR147" s="127"/>
      <c r="MOS147" s="127"/>
      <c r="MOT147" s="127"/>
      <c r="MOU147" s="127"/>
      <c r="MOV147" s="127"/>
      <c r="MOW147" s="127"/>
      <c r="MOX147" s="127"/>
      <c r="MOY147" s="127"/>
      <c r="MOZ147" s="127"/>
      <c r="MPA147" s="127"/>
      <c r="MPB147" s="127"/>
      <c r="MPC147" s="127"/>
      <c r="MPD147" s="127"/>
      <c r="MPE147" s="127"/>
      <c r="MPF147" s="127"/>
      <c r="MPG147" s="127"/>
      <c r="MPH147" s="127"/>
      <c r="MPI147" s="127"/>
      <c r="MPJ147" s="127"/>
      <c r="MPK147" s="127"/>
      <c r="MPL147" s="127"/>
      <c r="MPM147" s="127"/>
      <c r="MPN147" s="127"/>
      <c r="MPO147" s="127"/>
      <c r="MPP147" s="127"/>
      <c r="MPQ147" s="127"/>
      <c r="MPR147" s="127"/>
      <c r="MPS147" s="127"/>
      <c r="MPT147" s="127"/>
      <c r="MPU147" s="127"/>
      <c r="MPV147" s="127"/>
      <c r="MPW147" s="127"/>
      <c r="MPX147" s="127"/>
      <c r="MPY147" s="127"/>
      <c r="MPZ147" s="127"/>
      <c r="MQA147" s="127"/>
      <c r="MQB147" s="127"/>
      <c r="MQC147" s="127"/>
      <c r="MQD147" s="127"/>
      <c r="MQE147" s="127"/>
      <c r="MQF147" s="127"/>
      <c r="MQG147" s="127"/>
      <c r="MQH147" s="127"/>
      <c r="MQI147" s="127"/>
      <c r="MQJ147" s="127"/>
      <c r="MQK147" s="127"/>
      <c r="MQL147" s="127"/>
      <c r="MQM147" s="127"/>
      <c r="MQN147" s="127"/>
      <c r="MQO147" s="127"/>
      <c r="MQP147" s="127"/>
      <c r="MQQ147" s="127"/>
      <c r="MQR147" s="127"/>
      <c r="MQS147" s="127"/>
      <c r="MQT147" s="127"/>
      <c r="MQU147" s="127"/>
      <c r="MQV147" s="127"/>
      <c r="MQW147" s="127"/>
      <c r="MQX147" s="127"/>
      <c r="MQY147" s="127"/>
      <c r="MQZ147" s="127"/>
      <c r="MRA147" s="127"/>
      <c r="MRB147" s="127"/>
      <c r="MRC147" s="127"/>
      <c r="MRD147" s="127"/>
      <c r="MRE147" s="127"/>
      <c r="MRF147" s="127"/>
      <c r="MRG147" s="127"/>
      <c r="MRH147" s="127"/>
      <c r="MRI147" s="127"/>
      <c r="MRJ147" s="127"/>
      <c r="MRK147" s="127"/>
      <c r="MRL147" s="127"/>
      <c r="MRM147" s="127"/>
      <c r="MRN147" s="127"/>
      <c r="MRO147" s="127"/>
      <c r="MRP147" s="127"/>
      <c r="MRQ147" s="127"/>
      <c r="MRR147" s="127"/>
      <c r="MRS147" s="127"/>
      <c r="MRT147" s="127"/>
      <c r="MRU147" s="127"/>
      <c r="MRV147" s="127"/>
      <c r="MRW147" s="127"/>
      <c r="MRX147" s="127"/>
      <c r="MRY147" s="127"/>
      <c r="MRZ147" s="127"/>
      <c r="MSA147" s="127"/>
      <c r="MSB147" s="127"/>
      <c r="MSC147" s="127"/>
      <c r="MSD147" s="127"/>
      <c r="MSE147" s="127"/>
      <c r="MSF147" s="127"/>
      <c r="MSG147" s="127"/>
      <c r="MSH147" s="127"/>
      <c r="MSI147" s="127"/>
      <c r="MSJ147" s="127"/>
      <c r="MSK147" s="127"/>
      <c r="MSL147" s="127"/>
      <c r="MSM147" s="127"/>
      <c r="MSN147" s="127"/>
      <c r="MSO147" s="127"/>
      <c r="MSP147" s="127"/>
      <c r="MSQ147" s="127"/>
      <c r="MSR147" s="127"/>
      <c r="MSS147" s="127"/>
      <c r="MST147" s="127"/>
      <c r="MSU147" s="127"/>
      <c r="MSV147" s="127"/>
      <c r="MSW147" s="127"/>
      <c r="MSX147" s="127"/>
      <c r="MSY147" s="127"/>
      <c r="MSZ147" s="127"/>
      <c r="MTA147" s="127"/>
      <c r="MTB147" s="127"/>
      <c r="MTC147" s="127"/>
      <c r="MTD147" s="127"/>
      <c r="MTE147" s="127"/>
      <c r="MTF147" s="127"/>
      <c r="MTG147" s="127"/>
      <c r="MTH147" s="127"/>
      <c r="MTI147" s="127"/>
      <c r="MTJ147" s="127"/>
      <c r="MTK147" s="127"/>
      <c r="MTL147" s="127"/>
      <c r="MTM147" s="127"/>
      <c r="MTN147" s="127"/>
      <c r="MTO147" s="127"/>
      <c r="MTP147" s="127"/>
      <c r="MTQ147" s="127"/>
      <c r="MTR147" s="127"/>
      <c r="MTS147" s="127"/>
      <c r="MTT147" s="127"/>
      <c r="MTU147" s="127"/>
      <c r="MTV147" s="127"/>
      <c r="MTW147" s="127"/>
      <c r="MTX147" s="127"/>
      <c r="MTY147" s="127"/>
      <c r="MTZ147" s="127"/>
      <c r="MUA147" s="127"/>
      <c r="MUB147" s="127"/>
      <c r="MUC147" s="127"/>
      <c r="MUD147" s="127"/>
      <c r="MUE147" s="127"/>
      <c r="MUF147" s="127"/>
      <c r="MUG147" s="127"/>
      <c r="MUH147" s="127"/>
      <c r="MUI147" s="127"/>
      <c r="MUJ147" s="127"/>
      <c r="MUK147" s="127"/>
      <c r="MUL147" s="127"/>
      <c r="MUM147" s="127"/>
      <c r="MUN147" s="127"/>
      <c r="MUO147" s="127"/>
      <c r="MUP147" s="127"/>
      <c r="MUQ147" s="127"/>
      <c r="MUR147" s="127"/>
      <c r="MUS147" s="127"/>
      <c r="MUT147" s="127"/>
      <c r="MUU147" s="127"/>
      <c r="MUV147" s="127"/>
      <c r="MUW147" s="127"/>
      <c r="MUX147" s="127"/>
      <c r="MUY147" s="127"/>
      <c r="MUZ147" s="127"/>
      <c r="MVA147" s="127"/>
      <c r="MVB147" s="127"/>
      <c r="MVC147" s="127"/>
      <c r="MVD147" s="127"/>
      <c r="MVE147" s="127"/>
      <c r="MVF147" s="127"/>
      <c r="MVG147" s="127"/>
      <c r="MVH147" s="127"/>
      <c r="MVI147" s="127"/>
      <c r="MVJ147" s="127"/>
      <c r="MVK147" s="127"/>
      <c r="MVL147" s="127"/>
      <c r="MVM147" s="127"/>
      <c r="MVN147" s="127"/>
      <c r="MVO147" s="127"/>
      <c r="MVP147" s="127"/>
      <c r="MVQ147" s="127"/>
      <c r="MVR147" s="127"/>
      <c r="MVS147" s="127"/>
      <c r="MVT147" s="127"/>
      <c r="MVU147" s="127"/>
      <c r="MVV147" s="127"/>
      <c r="MVW147" s="127"/>
      <c r="MVX147" s="127"/>
      <c r="MVY147" s="127"/>
      <c r="MVZ147" s="127"/>
      <c r="MWA147" s="127"/>
      <c r="MWB147" s="127"/>
      <c r="MWC147" s="127"/>
      <c r="MWD147" s="127"/>
      <c r="MWE147" s="127"/>
      <c r="MWF147" s="127"/>
      <c r="MWG147" s="127"/>
      <c r="MWH147" s="127"/>
      <c r="MWI147" s="127"/>
      <c r="MWJ147" s="127"/>
      <c r="MWK147" s="127"/>
      <c r="MWL147" s="127"/>
      <c r="MWM147" s="127"/>
      <c r="MWN147" s="127"/>
      <c r="MWO147" s="127"/>
      <c r="MWP147" s="127"/>
      <c r="MWQ147" s="127"/>
      <c r="MWR147" s="127"/>
      <c r="MWS147" s="127"/>
      <c r="MWT147" s="127"/>
      <c r="MWU147" s="127"/>
      <c r="MWV147" s="127"/>
      <c r="MWW147" s="127"/>
      <c r="MWX147" s="127"/>
      <c r="MWY147" s="127"/>
      <c r="MWZ147" s="127"/>
      <c r="MXA147" s="127"/>
      <c r="MXB147" s="127"/>
      <c r="MXC147" s="127"/>
      <c r="MXD147" s="127"/>
      <c r="MXE147" s="127"/>
      <c r="MXF147" s="127"/>
      <c r="MXG147" s="127"/>
      <c r="MXH147" s="127"/>
      <c r="MXI147" s="127"/>
      <c r="MXJ147" s="127"/>
      <c r="MXK147" s="127"/>
      <c r="MXL147" s="127"/>
      <c r="MXM147" s="127"/>
      <c r="MXN147" s="127"/>
      <c r="MXO147" s="127"/>
      <c r="MXP147" s="127"/>
      <c r="MXQ147" s="127"/>
      <c r="MXR147" s="127"/>
      <c r="MXS147" s="127"/>
      <c r="MXT147" s="127"/>
      <c r="MXU147" s="127"/>
      <c r="MXV147" s="127"/>
      <c r="MXW147" s="127"/>
      <c r="MXX147" s="127"/>
      <c r="MXY147" s="127"/>
      <c r="MXZ147" s="127"/>
      <c r="MYA147" s="127"/>
      <c r="MYB147" s="127"/>
      <c r="MYC147" s="127"/>
      <c r="MYD147" s="127"/>
      <c r="MYE147" s="127"/>
      <c r="MYF147" s="127"/>
      <c r="MYG147" s="127"/>
      <c r="MYH147" s="127"/>
      <c r="MYI147" s="127"/>
      <c r="MYJ147" s="127"/>
      <c r="MYK147" s="127"/>
      <c r="MYL147" s="127"/>
      <c r="MYM147" s="127"/>
      <c r="MYN147" s="127"/>
      <c r="MYO147" s="127"/>
      <c r="MYP147" s="127"/>
      <c r="MYQ147" s="127"/>
      <c r="MYR147" s="127"/>
      <c r="MYS147" s="127"/>
      <c r="MYT147" s="127"/>
      <c r="MYU147" s="127"/>
      <c r="MYV147" s="127"/>
      <c r="MYW147" s="127"/>
      <c r="MYX147" s="127"/>
      <c r="MYY147" s="127"/>
      <c r="MYZ147" s="127"/>
      <c r="MZA147" s="127"/>
      <c r="MZB147" s="127"/>
      <c r="MZC147" s="127"/>
      <c r="MZD147" s="127"/>
      <c r="MZE147" s="127"/>
      <c r="MZF147" s="127"/>
      <c r="MZG147" s="127"/>
      <c r="MZH147" s="127"/>
      <c r="MZI147" s="127"/>
      <c r="MZJ147" s="127"/>
      <c r="MZK147" s="127"/>
      <c r="MZL147" s="127"/>
      <c r="MZM147" s="127"/>
      <c r="MZN147" s="127"/>
      <c r="MZO147" s="127"/>
      <c r="MZP147" s="127"/>
      <c r="MZQ147" s="127"/>
      <c r="MZR147" s="127"/>
      <c r="MZS147" s="127"/>
      <c r="MZT147" s="127"/>
      <c r="MZU147" s="127"/>
      <c r="MZV147" s="127"/>
      <c r="MZW147" s="127"/>
      <c r="MZX147" s="127"/>
      <c r="MZY147" s="127"/>
      <c r="MZZ147" s="127"/>
      <c r="NAA147" s="127"/>
      <c r="NAB147" s="127"/>
      <c r="NAC147" s="127"/>
      <c r="NAD147" s="127"/>
      <c r="NAE147" s="127"/>
      <c r="NAF147" s="127"/>
      <c r="NAG147" s="127"/>
      <c r="NAH147" s="127"/>
      <c r="NAI147" s="127"/>
      <c r="NAJ147" s="127"/>
      <c r="NAK147" s="127"/>
      <c r="NAL147" s="127"/>
      <c r="NAM147" s="127"/>
      <c r="NAN147" s="127"/>
      <c r="NAO147" s="127"/>
      <c r="NAP147" s="127"/>
      <c r="NAQ147" s="127"/>
      <c r="NAR147" s="127"/>
      <c r="NAS147" s="127"/>
      <c r="NAT147" s="127"/>
      <c r="NAU147" s="127"/>
      <c r="NAV147" s="127"/>
      <c r="NAW147" s="127"/>
      <c r="NAX147" s="127"/>
      <c r="NAY147" s="127"/>
      <c r="NAZ147" s="127"/>
      <c r="NBA147" s="127"/>
      <c r="NBB147" s="127"/>
      <c r="NBC147" s="127"/>
      <c r="NBD147" s="127"/>
      <c r="NBE147" s="127"/>
      <c r="NBF147" s="127"/>
      <c r="NBG147" s="127"/>
      <c r="NBH147" s="127"/>
      <c r="NBI147" s="127"/>
      <c r="NBJ147" s="127"/>
      <c r="NBK147" s="127"/>
      <c r="NBL147" s="127"/>
      <c r="NBM147" s="127"/>
      <c r="NBN147" s="127"/>
      <c r="NBO147" s="127"/>
      <c r="NBP147" s="127"/>
      <c r="NBQ147" s="127"/>
      <c r="NBR147" s="127"/>
      <c r="NBS147" s="127"/>
      <c r="NBT147" s="127"/>
      <c r="NBU147" s="127"/>
      <c r="NBV147" s="127"/>
      <c r="NBW147" s="127"/>
      <c r="NBX147" s="127"/>
      <c r="NBY147" s="127"/>
      <c r="NBZ147" s="127"/>
      <c r="NCA147" s="127"/>
      <c r="NCB147" s="127"/>
      <c r="NCC147" s="127"/>
      <c r="NCD147" s="127"/>
      <c r="NCE147" s="127"/>
      <c r="NCF147" s="127"/>
      <c r="NCG147" s="127"/>
      <c r="NCH147" s="127"/>
      <c r="NCI147" s="127"/>
      <c r="NCJ147" s="127"/>
      <c r="NCK147" s="127"/>
      <c r="NCL147" s="127"/>
      <c r="NCM147" s="127"/>
      <c r="NCN147" s="127"/>
      <c r="NCO147" s="127"/>
      <c r="NCP147" s="127"/>
      <c r="NCQ147" s="127"/>
      <c r="NCR147" s="127"/>
      <c r="NCS147" s="127"/>
      <c r="NCT147" s="127"/>
      <c r="NCU147" s="127"/>
      <c r="NCV147" s="127"/>
      <c r="NCW147" s="127"/>
      <c r="NCX147" s="127"/>
      <c r="NCY147" s="127"/>
      <c r="NCZ147" s="127"/>
      <c r="NDA147" s="127"/>
      <c r="NDB147" s="127"/>
      <c r="NDC147" s="127"/>
      <c r="NDD147" s="127"/>
      <c r="NDE147" s="127"/>
      <c r="NDF147" s="127"/>
      <c r="NDG147" s="127"/>
      <c r="NDH147" s="127"/>
      <c r="NDI147" s="127"/>
      <c r="NDJ147" s="127"/>
      <c r="NDK147" s="127"/>
      <c r="NDL147" s="127"/>
      <c r="NDM147" s="127"/>
      <c r="NDN147" s="127"/>
      <c r="NDO147" s="127"/>
      <c r="NDP147" s="127"/>
      <c r="NDQ147" s="127"/>
      <c r="NDR147" s="127"/>
      <c r="NDS147" s="127"/>
      <c r="NDT147" s="127"/>
      <c r="NDU147" s="127"/>
      <c r="NDV147" s="127"/>
      <c r="NDW147" s="127"/>
      <c r="NDX147" s="127"/>
      <c r="NDY147" s="127"/>
      <c r="NDZ147" s="127"/>
      <c r="NEA147" s="127"/>
      <c r="NEB147" s="127"/>
      <c r="NEC147" s="127"/>
      <c r="NED147" s="127"/>
      <c r="NEE147" s="127"/>
      <c r="NEF147" s="127"/>
      <c r="NEG147" s="127"/>
      <c r="NEH147" s="127"/>
      <c r="NEI147" s="127"/>
      <c r="NEJ147" s="127"/>
      <c r="NEK147" s="127"/>
      <c r="NEL147" s="127"/>
      <c r="NEM147" s="127"/>
      <c r="NEN147" s="127"/>
      <c r="NEO147" s="127"/>
      <c r="NEP147" s="127"/>
      <c r="NEQ147" s="127"/>
      <c r="NER147" s="127"/>
      <c r="NES147" s="127"/>
      <c r="NET147" s="127"/>
      <c r="NEU147" s="127"/>
      <c r="NEV147" s="127"/>
      <c r="NEW147" s="127"/>
      <c r="NEX147" s="127"/>
      <c r="NEY147" s="127"/>
      <c r="NEZ147" s="127"/>
      <c r="NFA147" s="127"/>
      <c r="NFB147" s="127"/>
      <c r="NFC147" s="127"/>
      <c r="NFD147" s="127"/>
      <c r="NFE147" s="127"/>
      <c r="NFF147" s="127"/>
      <c r="NFG147" s="127"/>
      <c r="NFH147" s="127"/>
      <c r="NFI147" s="127"/>
      <c r="NFJ147" s="127"/>
      <c r="NFK147" s="127"/>
      <c r="NFL147" s="127"/>
      <c r="NFM147" s="127"/>
      <c r="NFN147" s="127"/>
      <c r="NFO147" s="127"/>
      <c r="NFP147" s="127"/>
      <c r="NFQ147" s="127"/>
      <c r="NFR147" s="127"/>
      <c r="NFS147" s="127"/>
      <c r="NFT147" s="127"/>
      <c r="NFU147" s="127"/>
      <c r="NFV147" s="127"/>
      <c r="NFW147" s="127"/>
      <c r="NFX147" s="127"/>
      <c r="NFY147" s="127"/>
      <c r="NFZ147" s="127"/>
      <c r="NGA147" s="127"/>
      <c r="NGB147" s="127"/>
      <c r="NGC147" s="127"/>
      <c r="NGD147" s="127"/>
      <c r="NGE147" s="127"/>
      <c r="NGF147" s="127"/>
      <c r="NGG147" s="127"/>
      <c r="NGH147" s="127"/>
      <c r="NGI147" s="127"/>
      <c r="NGJ147" s="127"/>
      <c r="NGK147" s="127"/>
      <c r="NGL147" s="127"/>
      <c r="NGM147" s="127"/>
      <c r="NGN147" s="127"/>
      <c r="NGO147" s="127"/>
      <c r="NGP147" s="127"/>
      <c r="NGQ147" s="127"/>
      <c r="NGR147" s="127"/>
      <c r="NGS147" s="127"/>
      <c r="NGT147" s="127"/>
      <c r="NGU147" s="127"/>
      <c r="NGV147" s="127"/>
      <c r="NGW147" s="127"/>
      <c r="NGX147" s="127"/>
      <c r="NGY147" s="127"/>
      <c r="NGZ147" s="127"/>
      <c r="NHA147" s="127"/>
      <c r="NHB147" s="127"/>
      <c r="NHC147" s="127"/>
      <c r="NHD147" s="127"/>
      <c r="NHE147" s="127"/>
      <c r="NHF147" s="127"/>
      <c r="NHG147" s="127"/>
      <c r="NHH147" s="127"/>
      <c r="NHI147" s="127"/>
      <c r="NHJ147" s="127"/>
      <c r="NHK147" s="127"/>
      <c r="NHL147" s="127"/>
      <c r="NHM147" s="127"/>
      <c r="NHN147" s="127"/>
      <c r="NHO147" s="127"/>
      <c r="NHP147" s="127"/>
      <c r="NHQ147" s="127"/>
      <c r="NHR147" s="127"/>
      <c r="NHS147" s="127"/>
      <c r="NHT147" s="127"/>
      <c r="NHU147" s="127"/>
      <c r="NHV147" s="127"/>
      <c r="NHW147" s="127"/>
      <c r="NHX147" s="127"/>
      <c r="NHY147" s="127"/>
      <c r="NHZ147" s="127"/>
      <c r="NIA147" s="127"/>
      <c r="NIB147" s="127"/>
      <c r="NIC147" s="127"/>
      <c r="NID147" s="127"/>
      <c r="NIE147" s="127"/>
      <c r="NIF147" s="127"/>
      <c r="NIG147" s="127"/>
      <c r="NIH147" s="127"/>
      <c r="NII147" s="127"/>
      <c r="NIJ147" s="127"/>
      <c r="NIK147" s="127"/>
      <c r="NIL147" s="127"/>
      <c r="NIM147" s="127"/>
      <c r="NIN147" s="127"/>
      <c r="NIO147" s="127"/>
      <c r="NIP147" s="127"/>
      <c r="NIQ147" s="127"/>
      <c r="NIR147" s="127"/>
      <c r="NIS147" s="127"/>
      <c r="NIT147" s="127"/>
      <c r="NIU147" s="127"/>
      <c r="NIV147" s="127"/>
      <c r="NIW147" s="127"/>
      <c r="NIX147" s="127"/>
      <c r="NIY147" s="127"/>
      <c r="NIZ147" s="127"/>
      <c r="NJA147" s="127"/>
      <c r="NJB147" s="127"/>
      <c r="NJC147" s="127"/>
      <c r="NJD147" s="127"/>
      <c r="NJE147" s="127"/>
      <c r="NJF147" s="127"/>
      <c r="NJG147" s="127"/>
      <c r="NJH147" s="127"/>
      <c r="NJI147" s="127"/>
      <c r="NJJ147" s="127"/>
      <c r="NJK147" s="127"/>
      <c r="NJL147" s="127"/>
      <c r="NJM147" s="127"/>
      <c r="NJN147" s="127"/>
      <c r="NJO147" s="127"/>
      <c r="NJP147" s="127"/>
      <c r="NJQ147" s="127"/>
      <c r="NJR147" s="127"/>
      <c r="NJS147" s="127"/>
      <c r="NJT147" s="127"/>
      <c r="NJU147" s="127"/>
      <c r="NJV147" s="127"/>
      <c r="NJW147" s="127"/>
      <c r="NJX147" s="127"/>
      <c r="NJY147" s="127"/>
      <c r="NJZ147" s="127"/>
      <c r="NKA147" s="127"/>
      <c r="NKB147" s="127"/>
      <c r="NKC147" s="127"/>
      <c r="NKD147" s="127"/>
      <c r="NKE147" s="127"/>
      <c r="NKF147" s="127"/>
      <c r="NKG147" s="127"/>
      <c r="NKH147" s="127"/>
      <c r="NKI147" s="127"/>
      <c r="NKJ147" s="127"/>
      <c r="NKK147" s="127"/>
      <c r="NKL147" s="127"/>
      <c r="NKM147" s="127"/>
      <c r="NKN147" s="127"/>
      <c r="NKO147" s="127"/>
      <c r="NKP147" s="127"/>
      <c r="NKQ147" s="127"/>
      <c r="NKR147" s="127"/>
      <c r="NKS147" s="127"/>
      <c r="NKT147" s="127"/>
      <c r="NKU147" s="127"/>
      <c r="NKV147" s="127"/>
      <c r="NKW147" s="127"/>
      <c r="NKX147" s="127"/>
      <c r="NKY147" s="127"/>
      <c r="NKZ147" s="127"/>
      <c r="NLA147" s="127"/>
      <c r="NLB147" s="127"/>
      <c r="NLC147" s="127"/>
      <c r="NLD147" s="127"/>
      <c r="NLE147" s="127"/>
      <c r="NLF147" s="127"/>
      <c r="NLG147" s="127"/>
      <c r="NLH147" s="127"/>
      <c r="NLI147" s="127"/>
      <c r="NLJ147" s="127"/>
      <c r="NLK147" s="127"/>
      <c r="NLL147" s="127"/>
      <c r="NLM147" s="127"/>
      <c r="NLN147" s="127"/>
      <c r="NLO147" s="127"/>
      <c r="NLP147" s="127"/>
      <c r="NLQ147" s="127"/>
      <c r="NLR147" s="127"/>
      <c r="NLS147" s="127"/>
      <c r="NLT147" s="127"/>
      <c r="NLU147" s="127"/>
      <c r="NLV147" s="127"/>
      <c r="NLW147" s="127"/>
      <c r="NLX147" s="127"/>
      <c r="NLY147" s="127"/>
      <c r="NLZ147" s="127"/>
      <c r="NMA147" s="127"/>
      <c r="NMB147" s="127"/>
      <c r="NMC147" s="127"/>
      <c r="NMD147" s="127"/>
      <c r="NME147" s="127"/>
      <c r="NMF147" s="127"/>
      <c r="NMG147" s="127"/>
      <c r="NMH147" s="127"/>
      <c r="NMI147" s="127"/>
      <c r="NMJ147" s="127"/>
      <c r="NMK147" s="127"/>
      <c r="NML147" s="127"/>
      <c r="NMM147" s="127"/>
      <c r="NMN147" s="127"/>
      <c r="NMO147" s="127"/>
      <c r="NMP147" s="127"/>
      <c r="NMQ147" s="127"/>
      <c r="NMR147" s="127"/>
      <c r="NMS147" s="127"/>
      <c r="NMT147" s="127"/>
      <c r="NMU147" s="127"/>
      <c r="NMV147" s="127"/>
      <c r="NMW147" s="127"/>
      <c r="NMX147" s="127"/>
      <c r="NMY147" s="127"/>
      <c r="NMZ147" s="127"/>
      <c r="NNA147" s="127"/>
      <c r="NNB147" s="127"/>
      <c r="NNC147" s="127"/>
      <c r="NND147" s="127"/>
      <c r="NNE147" s="127"/>
      <c r="NNF147" s="127"/>
      <c r="NNG147" s="127"/>
      <c r="NNH147" s="127"/>
      <c r="NNI147" s="127"/>
      <c r="NNJ147" s="127"/>
      <c r="NNK147" s="127"/>
      <c r="NNL147" s="127"/>
      <c r="NNM147" s="127"/>
      <c r="NNN147" s="127"/>
      <c r="NNO147" s="127"/>
      <c r="NNP147" s="127"/>
      <c r="NNQ147" s="127"/>
      <c r="NNR147" s="127"/>
      <c r="NNS147" s="127"/>
      <c r="NNT147" s="127"/>
      <c r="NNU147" s="127"/>
      <c r="NNV147" s="127"/>
      <c r="NNW147" s="127"/>
      <c r="NNX147" s="127"/>
      <c r="NNY147" s="127"/>
      <c r="NNZ147" s="127"/>
      <c r="NOA147" s="127"/>
      <c r="NOB147" s="127"/>
      <c r="NOC147" s="127"/>
      <c r="NOD147" s="127"/>
      <c r="NOE147" s="127"/>
      <c r="NOF147" s="127"/>
      <c r="NOG147" s="127"/>
      <c r="NOH147" s="127"/>
      <c r="NOI147" s="127"/>
      <c r="NOJ147" s="127"/>
      <c r="NOK147" s="127"/>
      <c r="NOL147" s="127"/>
      <c r="NOM147" s="127"/>
      <c r="NON147" s="127"/>
      <c r="NOO147" s="127"/>
      <c r="NOP147" s="127"/>
      <c r="NOQ147" s="127"/>
      <c r="NOR147" s="127"/>
      <c r="NOS147" s="127"/>
      <c r="NOT147" s="127"/>
      <c r="NOU147" s="127"/>
      <c r="NOV147" s="127"/>
      <c r="NOW147" s="127"/>
      <c r="NOX147" s="127"/>
      <c r="NOY147" s="127"/>
      <c r="NOZ147" s="127"/>
      <c r="NPA147" s="127"/>
      <c r="NPB147" s="127"/>
      <c r="NPC147" s="127"/>
      <c r="NPD147" s="127"/>
      <c r="NPE147" s="127"/>
      <c r="NPF147" s="127"/>
      <c r="NPG147" s="127"/>
      <c r="NPH147" s="127"/>
      <c r="NPI147" s="127"/>
      <c r="NPJ147" s="127"/>
      <c r="NPK147" s="127"/>
      <c r="NPL147" s="127"/>
      <c r="NPM147" s="127"/>
      <c r="NPN147" s="127"/>
      <c r="NPO147" s="127"/>
      <c r="NPP147" s="127"/>
      <c r="NPQ147" s="127"/>
      <c r="NPR147" s="127"/>
      <c r="NPS147" s="127"/>
      <c r="NPT147" s="127"/>
      <c r="NPU147" s="127"/>
      <c r="NPV147" s="127"/>
      <c r="NPW147" s="127"/>
      <c r="NPX147" s="127"/>
      <c r="NPY147" s="127"/>
      <c r="NPZ147" s="127"/>
      <c r="NQA147" s="127"/>
      <c r="NQB147" s="127"/>
      <c r="NQC147" s="127"/>
      <c r="NQD147" s="127"/>
      <c r="NQE147" s="127"/>
      <c r="NQF147" s="127"/>
      <c r="NQG147" s="127"/>
      <c r="NQH147" s="127"/>
      <c r="NQI147" s="127"/>
      <c r="NQJ147" s="127"/>
      <c r="NQK147" s="127"/>
      <c r="NQL147" s="127"/>
      <c r="NQM147" s="127"/>
      <c r="NQN147" s="127"/>
      <c r="NQO147" s="127"/>
      <c r="NQP147" s="127"/>
      <c r="NQQ147" s="127"/>
      <c r="NQR147" s="127"/>
      <c r="NQS147" s="127"/>
      <c r="NQT147" s="127"/>
      <c r="NQU147" s="127"/>
      <c r="NQV147" s="127"/>
      <c r="NQW147" s="127"/>
      <c r="NQX147" s="127"/>
      <c r="NQY147" s="127"/>
      <c r="NQZ147" s="127"/>
      <c r="NRA147" s="127"/>
      <c r="NRB147" s="127"/>
      <c r="NRC147" s="127"/>
      <c r="NRD147" s="127"/>
      <c r="NRE147" s="127"/>
      <c r="NRF147" s="127"/>
      <c r="NRG147" s="127"/>
      <c r="NRH147" s="127"/>
      <c r="NRI147" s="127"/>
      <c r="NRJ147" s="127"/>
      <c r="NRK147" s="127"/>
      <c r="NRL147" s="127"/>
      <c r="NRM147" s="127"/>
      <c r="NRN147" s="127"/>
      <c r="NRO147" s="127"/>
      <c r="NRP147" s="127"/>
      <c r="NRQ147" s="127"/>
      <c r="NRR147" s="127"/>
      <c r="NRS147" s="127"/>
      <c r="NRT147" s="127"/>
      <c r="NRU147" s="127"/>
      <c r="NRV147" s="127"/>
      <c r="NRW147" s="127"/>
      <c r="NRX147" s="127"/>
      <c r="NRY147" s="127"/>
      <c r="NRZ147" s="127"/>
      <c r="NSA147" s="127"/>
      <c r="NSB147" s="127"/>
      <c r="NSC147" s="127"/>
      <c r="NSD147" s="127"/>
      <c r="NSE147" s="127"/>
      <c r="NSF147" s="127"/>
      <c r="NSG147" s="127"/>
      <c r="NSH147" s="127"/>
      <c r="NSI147" s="127"/>
      <c r="NSJ147" s="127"/>
      <c r="NSK147" s="127"/>
      <c r="NSL147" s="127"/>
      <c r="NSM147" s="127"/>
      <c r="NSN147" s="127"/>
      <c r="NSO147" s="127"/>
      <c r="NSP147" s="127"/>
      <c r="NSQ147" s="127"/>
      <c r="NSR147" s="127"/>
      <c r="NSS147" s="127"/>
      <c r="NST147" s="127"/>
      <c r="NSU147" s="127"/>
      <c r="NSV147" s="127"/>
      <c r="NSW147" s="127"/>
      <c r="NSX147" s="127"/>
      <c r="NSY147" s="127"/>
      <c r="NSZ147" s="127"/>
      <c r="NTA147" s="127"/>
      <c r="NTB147" s="127"/>
      <c r="NTC147" s="127"/>
      <c r="NTD147" s="127"/>
      <c r="NTE147" s="127"/>
      <c r="NTF147" s="127"/>
      <c r="NTG147" s="127"/>
      <c r="NTH147" s="127"/>
      <c r="NTI147" s="127"/>
      <c r="NTJ147" s="127"/>
      <c r="NTK147" s="127"/>
      <c r="NTL147" s="127"/>
      <c r="NTM147" s="127"/>
      <c r="NTN147" s="127"/>
      <c r="NTO147" s="127"/>
      <c r="NTP147" s="127"/>
      <c r="NTQ147" s="127"/>
      <c r="NTR147" s="127"/>
      <c r="NTS147" s="127"/>
      <c r="NTT147" s="127"/>
      <c r="NTU147" s="127"/>
      <c r="NTV147" s="127"/>
      <c r="NTW147" s="127"/>
      <c r="NTX147" s="127"/>
      <c r="NTY147" s="127"/>
      <c r="NTZ147" s="127"/>
      <c r="NUA147" s="127"/>
      <c r="NUB147" s="127"/>
      <c r="NUC147" s="127"/>
      <c r="NUD147" s="127"/>
      <c r="NUE147" s="127"/>
      <c r="NUF147" s="127"/>
      <c r="NUG147" s="127"/>
      <c r="NUH147" s="127"/>
      <c r="NUI147" s="127"/>
      <c r="NUJ147" s="127"/>
      <c r="NUK147" s="127"/>
      <c r="NUL147" s="127"/>
      <c r="NUM147" s="127"/>
      <c r="NUN147" s="127"/>
      <c r="NUO147" s="127"/>
      <c r="NUP147" s="127"/>
      <c r="NUQ147" s="127"/>
      <c r="NUR147" s="127"/>
      <c r="NUS147" s="127"/>
      <c r="NUT147" s="127"/>
      <c r="NUU147" s="127"/>
      <c r="NUV147" s="127"/>
      <c r="NUW147" s="127"/>
      <c r="NUX147" s="127"/>
      <c r="NUY147" s="127"/>
      <c r="NUZ147" s="127"/>
      <c r="NVA147" s="127"/>
      <c r="NVB147" s="127"/>
      <c r="NVC147" s="127"/>
      <c r="NVD147" s="127"/>
      <c r="NVE147" s="127"/>
      <c r="NVF147" s="127"/>
      <c r="NVG147" s="127"/>
      <c r="NVH147" s="127"/>
      <c r="NVI147" s="127"/>
      <c r="NVJ147" s="127"/>
      <c r="NVK147" s="127"/>
      <c r="NVL147" s="127"/>
      <c r="NVM147" s="127"/>
      <c r="NVN147" s="127"/>
      <c r="NVO147" s="127"/>
      <c r="NVP147" s="127"/>
      <c r="NVQ147" s="127"/>
      <c r="NVR147" s="127"/>
      <c r="NVS147" s="127"/>
      <c r="NVT147" s="127"/>
      <c r="NVU147" s="127"/>
      <c r="NVV147" s="127"/>
      <c r="NVW147" s="127"/>
      <c r="NVX147" s="127"/>
      <c r="NVY147" s="127"/>
      <c r="NVZ147" s="127"/>
      <c r="NWA147" s="127"/>
      <c r="NWB147" s="127"/>
      <c r="NWC147" s="127"/>
      <c r="NWD147" s="127"/>
      <c r="NWE147" s="127"/>
      <c r="NWF147" s="127"/>
      <c r="NWG147" s="127"/>
      <c r="NWH147" s="127"/>
      <c r="NWI147" s="127"/>
      <c r="NWJ147" s="127"/>
      <c r="NWK147" s="127"/>
      <c r="NWL147" s="127"/>
      <c r="NWM147" s="127"/>
      <c r="NWN147" s="127"/>
      <c r="NWO147" s="127"/>
      <c r="NWP147" s="127"/>
      <c r="NWQ147" s="127"/>
      <c r="NWR147" s="127"/>
      <c r="NWS147" s="127"/>
      <c r="NWT147" s="127"/>
      <c r="NWU147" s="127"/>
      <c r="NWV147" s="127"/>
      <c r="NWW147" s="127"/>
      <c r="NWX147" s="127"/>
      <c r="NWY147" s="127"/>
      <c r="NWZ147" s="127"/>
      <c r="NXA147" s="127"/>
      <c r="NXB147" s="127"/>
      <c r="NXC147" s="127"/>
      <c r="NXD147" s="127"/>
      <c r="NXE147" s="127"/>
      <c r="NXF147" s="127"/>
      <c r="NXG147" s="127"/>
      <c r="NXH147" s="127"/>
      <c r="NXI147" s="127"/>
      <c r="NXJ147" s="127"/>
      <c r="NXK147" s="127"/>
      <c r="NXL147" s="127"/>
      <c r="NXM147" s="127"/>
      <c r="NXN147" s="127"/>
      <c r="NXO147" s="127"/>
      <c r="NXP147" s="127"/>
      <c r="NXQ147" s="127"/>
      <c r="NXR147" s="127"/>
      <c r="NXS147" s="127"/>
      <c r="NXT147" s="127"/>
      <c r="NXU147" s="127"/>
      <c r="NXV147" s="127"/>
      <c r="NXW147" s="127"/>
      <c r="NXX147" s="127"/>
      <c r="NXY147" s="127"/>
      <c r="NXZ147" s="127"/>
      <c r="NYA147" s="127"/>
      <c r="NYB147" s="127"/>
      <c r="NYC147" s="127"/>
      <c r="NYD147" s="127"/>
      <c r="NYE147" s="127"/>
      <c r="NYF147" s="127"/>
      <c r="NYG147" s="127"/>
      <c r="NYH147" s="127"/>
      <c r="NYI147" s="127"/>
      <c r="NYJ147" s="127"/>
      <c r="NYK147" s="127"/>
      <c r="NYL147" s="127"/>
      <c r="NYM147" s="127"/>
      <c r="NYN147" s="127"/>
      <c r="NYO147" s="127"/>
      <c r="NYP147" s="127"/>
      <c r="NYQ147" s="127"/>
      <c r="NYR147" s="127"/>
      <c r="NYS147" s="127"/>
      <c r="NYT147" s="127"/>
      <c r="NYU147" s="127"/>
      <c r="NYV147" s="127"/>
      <c r="NYW147" s="127"/>
      <c r="NYX147" s="127"/>
      <c r="NYY147" s="127"/>
      <c r="NYZ147" s="127"/>
      <c r="NZA147" s="127"/>
      <c r="NZB147" s="127"/>
      <c r="NZC147" s="127"/>
      <c r="NZD147" s="127"/>
      <c r="NZE147" s="127"/>
      <c r="NZF147" s="127"/>
      <c r="NZG147" s="127"/>
      <c r="NZH147" s="127"/>
      <c r="NZI147" s="127"/>
      <c r="NZJ147" s="127"/>
      <c r="NZK147" s="127"/>
      <c r="NZL147" s="127"/>
      <c r="NZM147" s="127"/>
      <c r="NZN147" s="127"/>
      <c r="NZO147" s="127"/>
      <c r="NZP147" s="127"/>
      <c r="NZQ147" s="127"/>
      <c r="NZR147" s="127"/>
      <c r="NZS147" s="127"/>
      <c r="NZT147" s="127"/>
      <c r="NZU147" s="127"/>
      <c r="NZV147" s="127"/>
      <c r="NZW147" s="127"/>
      <c r="NZX147" s="127"/>
      <c r="NZY147" s="127"/>
      <c r="NZZ147" s="127"/>
      <c r="OAA147" s="127"/>
      <c r="OAB147" s="127"/>
      <c r="OAC147" s="127"/>
      <c r="OAD147" s="127"/>
      <c r="OAE147" s="127"/>
      <c r="OAF147" s="127"/>
      <c r="OAG147" s="127"/>
      <c r="OAH147" s="127"/>
      <c r="OAI147" s="127"/>
      <c r="OAJ147" s="127"/>
      <c r="OAK147" s="127"/>
      <c r="OAL147" s="127"/>
      <c r="OAM147" s="127"/>
      <c r="OAN147" s="127"/>
      <c r="OAO147" s="127"/>
      <c r="OAP147" s="127"/>
      <c r="OAQ147" s="127"/>
      <c r="OAR147" s="127"/>
      <c r="OAS147" s="127"/>
      <c r="OAT147" s="127"/>
      <c r="OAU147" s="127"/>
      <c r="OAV147" s="127"/>
      <c r="OAW147" s="127"/>
      <c r="OAX147" s="127"/>
      <c r="OAY147" s="127"/>
      <c r="OAZ147" s="127"/>
      <c r="OBA147" s="127"/>
      <c r="OBB147" s="127"/>
      <c r="OBC147" s="127"/>
      <c r="OBD147" s="127"/>
      <c r="OBE147" s="127"/>
      <c r="OBF147" s="127"/>
      <c r="OBG147" s="127"/>
      <c r="OBH147" s="127"/>
      <c r="OBI147" s="127"/>
      <c r="OBJ147" s="127"/>
      <c r="OBK147" s="127"/>
      <c r="OBL147" s="127"/>
      <c r="OBM147" s="127"/>
      <c r="OBN147" s="127"/>
      <c r="OBO147" s="127"/>
      <c r="OBP147" s="127"/>
      <c r="OBQ147" s="127"/>
      <c r="OBR147" s="127"/>
      <c r="OBS147" s="127"/>
      <c r="OBT147" s="127"/>
      <c r="OBU147" s="127"/>
      <c r="OBV147" s="127"/>
      <c r="OBW147" s="127"/>
      <c r="OBX147" s="127"/>
      <c r="OBY147" s="127"/>
      <c r="OBZ147" s="127"/>
      <c r="OCA147" s="127"/>
      <c r="OCB147" s="127"/>
      <c r="OCC147" s="127"/>
      <c r="OCD147" s="127"/>
      <c r="OCE147" s="127"/>
      <c r="OCF147" s="127"/>
      <c r="OCG147" s="127"/>
      <c r="OCH147" s="127"/>
      <c r="OCI147" s="127"/>
      <c r="OCJ147" s="127"/>
      <c r="OCK147" s="127"/>
      <c r="OCL147" s="127"/>
      <c r="OCM147" s="127"/>
      <c r="OCN147" s="127"/>
      <c r="OCO147" s="127"/>
      <c r="OCP147" s="127"/>
      <c r="OCQ147" s="127"/>
      <c r="OCR147" s="127"/>
      <c r="OCS147" s="127"/>
      <c r="OCT147" s="127"/>
      <c r="OCU147" s="127"/>
      <c r="OCV147" s="127"/>
      <c r="OCW147" s="127"/>
      <c r="OCX147" s="127"/>
      <c r="OCY147" s="127"/>
      <c r="OCZ147" s="127"/>
      <c r="ODA147" s="127"/>
      <c r="ODB147" s="127"/>
      <c r="ODC147" s="127"/>
      <c r="ODD147" s="127"/>
      <c r="ODE147" s="127"/>
      <c r="ODF147" s="127"/>
      <c r="ODG147" s="127"/>
      <c r="ODH147" s="127"/>
      <c r="ODI147" s="127"/>
      <c r="ODJ147" s="127"/>
      <c r="ODK147" s="127"/>
      <c r="ODL147" s="127"/>
      <c r="ODM147" s="127"/>
      <c r="ODN147" s="127"/>
      <c r="ODO147" s="127"/>
      <c r="ODP147" s="127"/>
      <c r="ODQ147" s="127"/>
      <c r="ODR147" s="127"/>
      <c r="ODS147" s="127"/>
      <c r="ODT147" s="127"/>
      <c r="ODU147" s="127"/>
      <c r="ODV147" s="127"/>
      <c r="ODW147" s="127"/>
      <c r="ODX147" s="127"/>
      <c r="ODY147" s="127"/>
      <c r="ODZ147" s="127"/>
      <c r="OEA147" s="127"/>
      <c r="OEB147" s="127"/>
      <c r="OEC147" s="127"/>
      <c r="OED147" s="127"/>
      <c r="OEE147" s="127"/>
      <c r="OEF147" s="127"/>
      <c r="OEG147" s="127"/>
      <c r="OEH147" s="127"/>
      <c r="OEI147" s="127"/>
      <c r="OEJ147" s="127"/>
      <c r="OEK147" s="127"/>
      <c r="OEL147" s="127"/>
      <c r="OEM147" s="127"/>
      <c r="OEN147" s="127"/>
      <c r="OEO147" s="127"/>
      <c r="OEP147" s="127"/>
      <c r="OEQ147" s="127"/>
      <c r="OER147" s="127"/>
      <c r="OES147" s="127"/>
      <c r="OET147" s="127"/>
      <c r="OEU147" s="127"/>
      <c r="OEV147" s="127"/>
      <c r="OEW147" s="127"/>
      <c r="OEX147" s="127"/>
      <c r="OEY147" s="127"/>
      <c r="OEZ147" s="127"/>
      <c r="OFA147" s="127"/>
      <c r="OFB147" s="127"/>
      <c r="OFC147" s="127"/>
      <c r="OFD147" s="127"/>
      <c r="OFE147" s="127"/>
      <c r="OFF147" s="127"/>
      <c r="OFG147" s="127"/>
      <c r="OFH147" s="127"/>
      <c r="OFI147" s="127"/>
      <c r="OFJ147" s="127"/>
      <c r="OFK147" s="127"/>
      <c r="OFL147" s="127"/>
      <c r="OFM147" s="127"/>
      <c r="OFN147" s="127"/>
      <c r="OFO147" s="127"/>
      <c r="OFP147" s="127"/>
      <c r="OFQ147" s="127"/>
      <c r="OFR147" s="127"/>
      <c r="OFS147" s="127"/>
      <c r="OFT147" s="127"/>
      <c r="OFU147" s="127"/>
      <c r="OFV147" s="127"/>
      <c r="OFW147" s="127"/>
      <c r="OFX147" s="127"/>
      <c r="OFY147" s="127"/>
      <c r="OFZ147" s="127"/>
      <c r="OGA147" s="127"/>
      <c r="OGB147" s="127"/>
      <c r="OGC147" s="127"/>
      <c r="OGD147" s="127"/>
      <c r="OGE147" s="127"/>
      <c r="OGF147" s="127"/>
      <c r="OGG147" s="127"/>
      <c r="OGH147" s="127"/>
      <c r="OGI147" s="127"/>
      <c r="OGJ147" s="127"/>
      <c r="OGK147" s="127"/>
      <c r="OGL147" s="127"/>
      <c r="OGM147" s="127"/>
      <c r="OGN147" s="127"/>
      <c r="OGO147" s="127"/>
      <c r="OGP147" s="127"/>
      <c r="OGQ147" s="127"/>
      <c r="OGR147" s="127"/>
      <c r="OGS147" s="127"/>
      <c r="OGT147" s="127"/>
      <c r="OGU147" s="127"/>
      <c r="OGV147" s="127"/>
      <c r="OGW147" s="127"/>
      <c r="OGX147" s="127"/>
      <c r="OGY147" s="127"/>
      <c r="OGZ147" s="127"/>
      <c r="OHA147" s="127"/>
      <c r="OHB147" s="127"/>
      <c r="OHC147" s="127"/>
      <c r="OHD147" s="127"/>
      <c r="OHE147" s="127"/>
      <c r="OHF147" s="127"/>
      <c r="OHG147" s="127"/>
      <c r="OHH147" s="127"/>
      <c r="OHI147" s="127"/>
      <c r="OHJ147" s="127"/>
      <c r="OHK147" s="127"/>
      <c r="OHL147" s="127"/>
      <c r="OHM147" s="127"/>
      <c r="OHN147" s="127"/>
      <c r="OHO147" s="127"/>
      <c r="OHP147" s="127"/>
      <c r="OHQ147" s="127"/>
      <c r="OHR147" s="127"/>
      <c r="OHS147" s="127"/>
      <c r="OHT147" s="127"/>
      <c r="OHU147" s="127"/>
      <c r="OHV147" s="127"/>
      <c r="OHW147" s="127"/>
      <c r="OHX147" s="127"/>
      <c r="OHY147" s="127"/>
      <c r="OHZ147" s="127"/>
      <c r="OIA147" s="127"/>
      <c r="OIB147" s="127"/>
      <c r="OIC147" s="127"/>
      <c r="OID147" s="127"/>
      <c r="OIE147" s="127"/>
      <c r="OIF147" s="127"/>
      <c r="OIG147" s="127"/>
      <c r="OIH147" s="127"/>
      <c r="OII147" s="127"/>
      <c r="OIJ147" s="127"/>
      <c r="OIK147" s="127"/>
      <c r="OIL147" s="127"/>
      <c r="OIM147" s="127"/>
      <c r="OIN147" s="127"/>
      <c r="OIO147" s="127"/>
      <c r="OIP147" s="127"/>
      <c r="OIQ147" s="127"/>
      <c r="OIR147" s="127"/>
      <c r="OIS147" s="127"/>
      <c r="OIT147" s="127"/>
      <c r="OIU147" s="127"/>
      <c r="OIV147" s="127"/>
      <c r="OIW147" s="127"/>
      <c r="OIX147" s="127"/>
      <c r="OIY147" s="127"/>
      <c r="OIZ147" s="127"/>
      <c r="OJA147" s="127"/>
      <c r="OJB147" s="127"/>
      <c r="OJC147" s="127"/>
      <c r="OJD147" s="127"/>
      <c r="OJE147" s="127"/>
      <c r="OJF147" s="127"/>
      <c r="OJG147" s="127"/>
      <c r="OJH147" s="127"/>
      <c r="OJI147" s="127"/>
      <c r="OJJ147" s="127"/>
      <c r="OJK147" s="127"/>
      <c r="OJL147" s="127"/>
      <c r="OJM147" s="127"/>
      <c r="OJN147" s="127"/>
      <c r="OJO147" s="127"/>
      <c r="OJP147" s="127"/>
      <c r="OJQ147" s="127"/>
      <c r="OJR147" s="127"/>
      <c r="OJS147" s="127"/>
      <c r="OJT147" s="127"/>
      <c r="OJU147" s="127"/>
      <c r="OJV147" s="127"/>
      <c r="OJW147" s="127"/>
      <c r="OJX147" s="127"/>
      <c r="OJY147" s="127"/>
      <c r="OJZ147" s="127"/>
      <c r="OKA147" s="127"/>
      <c r="OKB147" s="127"/>
      <c r="OKC147" s="127"/>
      <c r="OKD147" s="127"/>
      <c r="OKE147" s="127"/>
      <c r="OKF147" s="127"/>
      <c r="OKG147" s="127"/>
      <c r="OKH147" s="127"/>
      <c r="OKI147" s="127"/>
      <c r="OKJ147" s="127"/>
      <c r="OKK147" s="127"/>
      <c r="OKL147" s="127"/>
      <c r="OKM147" s="127"/>
      <c r="OKN147" s="127"/>
      <c r="OKO147" s="127"/>
      <c r="OKP147" s="127"/>
      <c r="OKQ147" s="127"/>
      <c r="OKR147" s="127"/>
      <c r="OKS147" s="127"/>
      <c r="OKT147" s="127"/>
      <c r="OKU147" s="127"/>
      <c r="OKV147" s="127"/>
      <c r="OKW147" s="127"/>
      <c r="OKX147" s="127"/>
      <c r="OKY147" s="127"/>
      <c r="OKZ147" s="127"/>
      <c r="OLA147" s="127"/>
      <c r="OLB147" s="127"/>
      <c r="OLC147" s="127"/>
      <c r="OLD147" s="127"/>
      <c r="OLE147" s="127"/>
      <c r="OLF147" s="127"/>
      <c r="OLG147" s="127"/>
      <c r="OLH147" s="127"/>
      <c r="OLI147" s="127"/>
      <c r="OLJ147" s="127"/>
      <c r="OLK147" s="127"/>
      <c r="OLL147" s="127"/>
      <c r="OLM147" s="127"/>
      <c r="OLN147" s="127"/>
      <c r="OLO147" s="127"/>
      <c r="OLP147" s="127"/>
      <c r="OLQ147" s="127"/>
      <c r="OLR147" s="127"/>
      <c r="OLS147" s="127"/>
      <c r="OLT147" s="127"/>
      <c r="OLU147" s="127"/>
      <c r="OLV147" s="127"/>
      <c r="OLW147" s="127"/>
      <c r="OLX147" s="127"/>
      <c r="OLY147" s="127"/>
      <c r="OLZ147" s="127"/>
      <c r="OMA147" s="127"/>
      <c r="OMB147" s="127"/>
      <c r="OMC147" s="127"/>
      <c r="OMD147" s="127"/>
      <c r="OME147" s="127"/>
      <c r="OMF147" s="127"/>
      <c r="OMG147" s="127"/>
      <c r="OMH147" s="127"/>
      <c r="OMI147" s="127"/>
      <c r="OMJ147" s="127"/>
      <c r="OMK147" s="127"/>
      <c r="OML147" s="127"/>
      <c r="OMM147" s="127"/>
      <c r="OMN147" s="127"/>
      <c r="OMO147" s="127"/>
      <c r="OMP147" s="127"/>
      <c r="OMQ147" s="127"/>
      <c r="OMR147" s="127"/>
      <c r="OMS147" s="127"/>
      <c r="OMT147" s="127"/>
      <c r="OMU147" s="127"/>
      <c r="OMV147" s="127"/>
      <c r="OMW147" s="127"/>
      <c r="OMX147" s="127"/>
      <c r="OMY147" s="127"/>
      <c r="OMZ147" s="127"/>
      <c r="ONA147" s="127"/>
      <c r="ONB147" s="127"/>
      <c r="ONC147" s="127"/>
      <c r="OND147" s="127"/>
      <c r="ONE147" s="127"/>
      <c r="ONF147" s="127"/>
      <c r="ONG147" s="127"/>
      <c r="ONH147" s="127"/>
      <c r="ONI147" s="127"/>
      <c r="ONJ147" s="127"/>
      <c r="ONK147" s="127"/>
      <c r="ONL147" s="127"/>
      <c r="ONM147" s="127"/>
      <c r="ONN147" s="127"/>
      <c r="ONO147" s="127"/>
      <c r="ONP147" s="127"/>
      <c r="ONQ147" s="127"/>
      <c r="ONR147" s="127"/>
      <c r="ONS147" s="127"/>
      <c r="ONT147" s="127"/>
      <c r="ONU147" s="127"/>
      <c r="ONV147" s="127"/>
      <c r="ONW147" s="127"/>
      <c r="ONX147" s="127"/>
      <c r="ONY147" s="127"/>
      <c r="ONZ147" s="127"/>
      <c r="OOA147" s="127"/>
      <c r="OOB147" s="127"/>
      <c r="OOC147" s="127"/>
      <c r="OOD147" s="127"/>
      <c r="OOE147" s="127"/>
      <c r="OOF147" s="127"/>
      <c r="OOG147" s="127"/>
      <c r="OOH147" s="127"/>
      <c r="OOI147" s="127"/>
      <c r="OOJ147" s="127"/>
      <c r="OOK147" s="127"/>
      <c r="OOL147" s="127"/>
      <c r="OOM147" s="127"/>
      <c r="OON147" s="127"/>
      <c r="OOO147" s="127"/>
      <c r="OOP147" s="127"/>
      <c r="OOQ147" s="127"/>
      <c r="OOR147" s="127"/>
      <c r="OOS147" s="127"/>
      <c r="OOT147" s="127"/>
      <c r="OOU147" s="127"/>
      <c r="OOV147" s="127"/>
      <c r="OOW147" s="127"/>
      <c r="OOX147" s="127"/>
      <c r="OOY147" s="127"/>
      <c r="OOZ147" s="127"/>
      <c r="OPA147" s="127"/>
      <c r="OPB147" s="127"/>
      <c r="OPC147" s="127"/>
      <c r="OPD147" s="127"/>
      <c r="OPE147" s="127"/>
      <c r="OPF147" s="127"/>
      <c r="OPG147" s="127"/>
      <c r="OPH147" s="127"/>
      <c r="OPI147" s="127"/>
      <c r="OPJ147" s="127"/>
      <c r="OPK147" s="127"/>
      <c r="OPL147" s="127"/>
      <c r="OPM147" s="127"/>
      <c r="OPN147" s="127"/>
      <c r="OPO147" s="127"/>
      <c r="OPP147" s="127"/>
      <c r="OPQ147" s="127"/>
      <c r="OPR147" s="127"/>
      <c r="OPS147" s="127"/>
      <c r="OPT147" s="127"/>
      <c r="OPU147" s="127"/>
      <c r="OPV147" s="127"/>
      <c r="OPW147" s="127"/>
      <c r="OPX147" s="127"/>
      <c r="OPY147" s="127"/>
      <c r="OPZ147" s="127"/>
      <c r="OQA147" s="127"/>
      <c r="OQB147" s="127"/>
      <c r="OQC147" s="127"/>
      <c r="OQD147" s="127"/>
      <c r="OQE147" s="127"/>
      <c r="OQF147" s="127"/>
      <c r="OQG147" s="127"/>
      <c r="OQH147" s="127"/>
      <c r="OQI147" s="127"/>
      <c r="OQJ147" s="127"/>
      <c r="OQK147" s="127"/>
      <c r="OQL147" s="127"/>
      <c r="OQM147" s="127"/>
      <c r="OQN147" s="127"/>
      <c r="OQO147" s="127"/>
      <c r="OQP147" s="127"/>
      <c r="OQQ147" s="127"/>
      <c r="OQR147" s="127"/>
      <c r="OQS147" s="127"/>
      <c r="OQT147" s="127"/>
      <c r="OQU147" s="127"/>
      <c r="OQV147" s="127"/>
      <c r="OQW147" s="127"/>
      <c r="OQX147" s="127"/>
      <c r="OQY147" s="127"/>
      <c r="OQZ147" s="127"/>
      <c r="ORA147" s="127"/>
      <c r="ORB147" s="127"/>
      <c r="ORC147" s="127"/>
      <c r="ORD147" s="127"/>
      <c r="ORE147" s="127"/>
      <c r="ORF147" s="127"/>
      <c r="ORG147" s="127"/>
      <c r="ORH147" s="127"/>
      <c r="ORI147" s="127"/>
      <c r="ORJ147" s="127"/>
      <c r="ORK147" s="127"/>
      <c r="ORL147" s="127"/>
      <c r="ORM147" s="127"/>
      <c r="ORN147" s="127"/>
      <c r="ORO147" s="127"/>
      <c r="ORP147" s="127"/>
      <c r="ORQ147" s="127"/>
      <c r="ORR147" s="127"/>
      <c r="ORS147" s="127"/>
      <c r="ORT147" s="127"/>
      <c r="ORU147" s="127"/>
      <c r="ORV147" s="127"/>
      <c r="ORW147" s="127"/>
      <c r="ORX147" s="127"/>
      <c r="ORY147" s="127"/>
      <c r="ORZ147" s="127"/>
      <c r="OSA147" s="127"/>
      <c r="OSB147" s="127"/>
      <c r="OSC147" s="127"/>
      <c r="OSD147" s="127"/>
      <c r="OSE147" s="127"/>
      <c r="OSF147" s="127"/>
      <c r="OSG147" s="127"/>
      <c r="OSH147" s="127"/>
      <c r="OSI147" s="127"/>
      <c r="OSJ147" s="127"/>
      <c r="OSK147" s="127"/>
      <c r="OSL147" s="127"/>
      <c r="OSM147" s="127"/>
      <c r="OSN147" s="127"/>
      <c r="OSO147" s="127"/>
      <c r="OSP147" s="127"/>
      <c r="OSQ147" s="127"/>
      <c r="OSR147" s="127"/>
      <c r="OSS147" s="127"/>
      <c r="OST147" s="127"/>
      <c r="OSU147" s="127"/>
      <c r="OSV147" s="127"/>
      <c r="OSW147" s="127"/>
      <c r="OSX147" s="127"/>
      <c r="OSY147" s="127"/>
      <c r="OSZ147" s="127"/>
      <c r="OTA147" s="127"/>
      <c r="OTB147" s="127"/>
      <c r="OTC147" s="127"/>
      <c r="OTD147" s="127"/>
      <c r="OTE147" s="127"/>
      <c r="OTF147" s="127"/>
      <c r="OTG147" s="127"/>
      <c r="OTH147" s="127"/>
      <c r="OTI147" s="127"/>
      <c r="OTJ147" s="127"/>
      <c r="OTK147" s="127"/>
      <c r="OTL147" s="127"/>
      <c r="OTM147" s="127"/>
      <c r="OTN147" s="127"/>
      <c r="OTO147" s="127"/>
      <c r="OTP147" s="127"/>
      <c r="OTQ147" s="127"/>
      <c r="OTR147" s="127"/>
      <c r="OTS147" s="127"/>
      <c r="OTT147" s="127"/>
      <c r="OTU147" s="127"/>
      <c r="OTV147" s="127"/>
      <c r="OTW147" s="127"/>
      <c r="OTX147" s="127"/>
      <c r="OTY147" s="127"/>
      <c r="OTZ147" s="127"/>
      <c r="OUA147" s="127"/>
      <c r="OUB147" s="127"/>
      <c r="OUC147" s="127"/>
      <c r="OUD147" s="127"/>
      <c r="OUE147" s="127"/>
      <c r="OUF147" s="127"/>
      <c r="OUG147" s="127"/>
      <c r="OUH147" s="127"/>
      <c r="OUI147" s="127"/>
      <c r="OUJ147" s="127"/>
      <c r="OUK147" s="127"/>
      <c r="OUL147" s="127"/>
      <c r="OUM147" s="127"/>
      <c r="OUN147" s="127"/>
      <c r="OUO147" s="127"/>
      <c r="OUP147" s="127"/>
      <c r="OUQ147" s="127"/>
      <c r="OUR147" s="127"/>
      <c r="OUS147" s="127"/>
      <c r="OUT147" s="127"/>
      <c r="OUU147" s="127"/>
      <c r="OUV147" s="127"/>
      <c r="OUW147" s="127"/>
      <c r="OUX147" s="127"/>
      <c r="OUY147" s="127"/>
      <c r="OUZ147" s="127"/>
      <c r="OVA147" s="127"/>
      <c r="OVB147" s="127"/>
      <c r="OVC147" s="127"/>
      <c r="OVD147" s="127"/>
      <c r="OVE147" s="127"/>
      <c r="OVF147" s="127"/>
      <c r="OVG147" s="127"/>
      <c r="OVH147" s="127"/>
      <c r="OVI147" s="127"/>
      <c r="OVJ147" s="127"/>
      <c r="OVK147" s="127"/>
      <c r="OVL147" s="127"/>
      <c r="OVM147" s="127"/>
      <c r="OVN147" s="127"/>
      <c r="OVO147" s="127"/>
      <c r="OVP147" s="127"/>
      <c r="OVQ147" s="127"/>
      <c r="OVR147" s="127"/>
      <c r="OVS147" s="127"/>
      <c r="OVT147" s="127"/>
      <c r="OVU147" s="127"/>
      <c r="OVV147" s="127"/>
      <c r="OVW147" s="127"/>
      <c r="OVX147" s="127"/>
      <c r="OVY147" s="127"/>
      <c r="OVZ147" s="127"/>
      <c r="OWA147" s="127"/>
      <c r="OWB147" s="127"/>
      <c r="OWC147" s="127"/>
      <c r="OWD147" s="127"/>
      <c r="OWE147" s="127"/>
      <c r="OWF147" s="127"/>
      <c r="OWG147" s="127"/>
      <c r="OWH147" s="127"/>
      <c r="OWI147" s="127"/>
      <c r="OWJ147" s="127"/>
      <c r="OWK147" s="127"/>
      <c r="OWL147" s="127"/>
      <c r="OWM147" s="127"/>
      <c r="OWN147" s="127"/>
      <c r="OWO147" s="127"/>
      <c r="OWP147" s="127"/>
      <c r="OWQ147" s="127"/>
      <c r="OWR147" s="127"/>
      <c r="OWS147" s="127"/>
      <c r="OWT147" s="127"/>
      <c r="OWU147" s="127"/>
      <c r="OWV147" s="127"/>
      <c r="OWW147" s="127"/>
      <c r="OWX147" s="127"/>
      <c r="OWY147" s="127"/>
      <c r="OWZ147" s="127"/>
      <c r="OXA147" s="127"/>
      <c r="OXB147" s="127"/>
      <c r="OXC147" s="127"/>
      <c r="OXD147" s="127"/>
      <c r="OXE147" s="127"/>
      <c r="OXF147" s="127"/>
      <c r="OXG147" s="127"/>
      <c r="OXH147" s="127"/>
      <c r="OXI147" s="127"/>
      <c r="OXJ147" s="127"/>
      <c r="OXK147" s="127"/>
      <c r="OXL147" s="127"/>
      <c r="OXM147" s="127"/>
      <c r="OXN147" s="127"/>
      <c r="OXO147" s="127"/>
      <c r="OXP147" s="127"/>
      <c r="OXQ147" s="127"/>
      <c r="OXR147" s="127"/>
      <c r="OXS147" s="127"/>
      <c r="OXT147" s="127"/>
      <c r="OXU147" s="127"/>
      <c r="OXV147" s="127"/>
      <c r="OXW147" s="127"/>
      <c r="OXX147" s="127"/>
      <c r="OXY147" s="127"/>
      <c r="OXZ147" s="127"/>
      <c r="OYA147" s="127"/>
      <c r="OYB147" s="127"/>
      <c r="OYC147" s="127"/>
      <c r="OYD147" s="127"/>
      <c r="OYE147" s="127"/>
      <c r="OYF147" s="127"/>
      <c r="OYG147" s="127"/>
      <c r="OYH147" s="127"/>
      <c r="OYI147" s="127"/>
      <c r="OYJ147" s="127"/>
      <c r="OYK147" s="127"/>
      <c r="OYL147" s="127"/>
      <c r="OYM147" s="127"/>
      <c r="OYN147" s="127"/>
      <c r="OYO147" s="127"/>
      <c r="OYP147" s="127"/>
      <c r="OYQ147" s="127"/>
      <c r="OYR147" s="127"/>
      <c r="OYS147" s="127"/>
      <c r="OYT147" s="127"/>
      <c r="OYU147" s="127"/>
      <c r="OYV147" s="127"/>
      <c r="OYW147" s="127"/>
      <c r="OYX147" s="127"/>
      <c r="OYY147" s="127"/>
      <c r="OYZ147" s="127"/>
      <c r="OZA147" s="127"/>
      <c r="OZB147" s="127"/>
      <c r="OZC147" s="127"/>
      <c r="OZD147" s="127"/>
      <c r="OZE147" s="127"/>
      <c r="OZF147" s="127"/>
      <c r="OZG147" s="127"/>
      <c r="OZH147" s="127"/>
      <c r="OZI147" s="127"/>
      <c r="OZJ147" s="127"/>
      <c r="OZK147" s="127"/>
      <c r="OZL147" s="127"/>
      <c r="OZM147" s="127"/>
      <c r="OZN147" s="127"/>
      <c r="OZO147" s="127"/>
      <c r="OZP147" s="127"/>
      <c r="OZQ147" s="127"/>
      <c r="OZR147" s="127"/>
      <c r="OZS147" s="127"/>
      <c r="OZT147" s="127"/>
      <c r="OZU147" s="127"/>
      <c r="OZV147" s="127"/>
      <c r="OZW147" s="127"/>
      <c r="OZX147" s="127"/>
      <c r="OZY147" s="127"/>
      <c r="OZZ147" s="127"/>
      <c r="PAA147" s="127"/>
      <c r="PAB147" s="127"/>
      <c r="PAC147" s="127"/>
      <c r="PAD147" s="127"/>
      <c r="PAE147" s="127"/>
      <c r="PAF147" s="127"/>
      <c r="PAG147" s="127"/>
      <c r="PAH147" s="127"/>
      <c r="PAI147" s="127"/>
      <c r="PAJ147" s="127"/>
      <c r="PAK147" s="127"/>
      <c r="PAL147" s="127"/>
      <c r="PAM147" s="127"/>
      <c r="PAN147" s="127"/>
      <c r="PAO147" s="127"/>
      <c r="PAP147" s="127"/>
      <c r="PAQ147" s="127"/>
      <c r="PAR147" s="127"/>
      <c r="PAS147" s="127"/>
      <c r="PAT147" s="127"/>
      <c r="PAU147" s="127"/>
      <c r="PAV147" s="127"/>
      <c r="PAW147" s="127"/>
      <c r="PAX147" s="127"/>
      <c r="PAY147" s="127"/>
      <c r="PAZ147" s="127"/>
      <c r="PBA147" s="127"/>
      <c r="PBB147" s="127"/>
      <c r="PBC147" s="127"/>
      <c r="PBD147" s="127"/>
      <c r="PBE147" s="127"/>
      <c r="PBF147" s="127"/>
      <c r="PBG147" s="127"/>
      <c r="PBH147" s="127"/>
      <c r="PBI147" s="127"/>
      <c r="PBJ147" s="127"/>
      <c r="PBK147" s="127"/>
      <c r="PBL147" s="127"/>
      <c r="PBM147" s="127"/>
      <c r="PBN147" s="127"/>
      <c r="PBO147" s="127"/>
      <c r="PBP147" s="127"/>
      <c r="PBQ147" s="127"/>
      <c r="PBR147" s="127"/>
      <c r="PBS147" s="127"/>
      <c r="PBT147" s="127"/>
      <c r="PBU147" s="127"/>
      <c r="PBV147" s="127"/>
      <c r="PBW147" s="127"/>
      <c r="PBX147" s="127"/>
      <c r="PBY147" s="127"/>
      <c r="PBZ147" s="127"/>
      <c r="PCA147" s="127"/>
      <c r="PCB147" s="127"/>
      <c r="PCC147" s="127"/>
      <c r="PCD147" s="127"/>
      <c r="PCE147" s="127"/>
      <c r="PCF147" s="127"/>
      <c r="PCG147" s="127"/>
      <c r="PCH147" s="127"/>
      <c r="PCI147" s="127"/>
      <c r="PCJ147" s="127"/>
      <c r="PCK147" s="127"/>
      <c r="PCL147" s="127"/>
      <c r="PCM147" s="127"/>
      <c r="PCN147" s="127"/>
      <c r="PCO147" s="127"/>
      <c r="PCP147" s="127"/>
      <c r="PCQ147" s="127"/>
      <c r="PCR147" s="127"/>
      <c r="PCS147" s="127"/>
      <c r="PCT147" s="127"/>
      <c r="PCU147" s="127"/>
      <c r="PCV147" s="127"/>
      <c r="PCW147" s="127"/>
      <c r="PCX147" s="127"/>
      <c r="PCY147" s="127"/>
      <c r="PCZ147" s="127"/>
      <c r="PDA147" s="127"/>
      <c r="PDB147" s="127"/>
      <c r="PDC147" s="127"/>
      <c r="PDD147" s="127"/>
      <c r="PDE147" s="127"/>
      <c r="PDF147" s="127"/>
      <c r="PDG147" s="127"/>
      <c r="PDH147" s="127"/>
      <c r="PDI147" s="127"/>
      <c r="PDJ147" s="127"/>
      <c r="PDK147" s="127"/>
      <c r="PDL147" s="127"/>
      <c r="PDM147" s="127"/>
      <c r="PDN147" s="127"/>
      <c r="PDO147" s="127"/>
      <c r="PDP147" s="127"/>
      <c r="PDQ147" s="127"/>
      <c r="PDR147" s="127"/>
      <c r="PDS147" s="127"/>
      <c r="PDT147" s="127"/>
      <c r="PDU147" s="127"/>
      <c r="PDV147" s="127"/>
      <c r="PDW147" s="127"/>
      <c r="PDX147" s="127"/>
      <c r="PDY147" s="127"/>
      <c r="PDZ147" s="127"/>
      <c r="PEA147" s="127"/>
      <c r="PEB147" s="127"/>
      <c r="PEC147" s="127"/>
      <c r="PED147" s="127"/>
      <c r="PEE147" s="127"/>
      <c r="PEF147" s="127"/>
      <c r="PEG147" s="127"/>
      <c r="PEH147" s="127"/>
      <c r="PEI147" s="127"/>
      <c r="PEJ147" s="127"/>
      <c r="PEK147" s="127"/>
      <c r="PEL147" s="127"/>
      <c r="PEM147" s="127"/>
      <c r="PEN147" s="127"/>
      <c r="PEO147" s="127"/>
      <c r="PEP147" s="127"/>
      <c r="PEQ147" s="127"/>
      <c r="PER147" s="127"/>
      <c r="PES147" s="127"/>
      <c r="PET147" s="127"/>
      <c r="PEU147" s="127"/>
      <c r="PEV147" s="127"/>
      <c r="PEW147" s="127"/>
      <c r="PEX147" s="127"/>
      <c r="PEY147" s="127"/>
      <c r="PEZ147" s="127"/>
      <c r="PFA147" s="127"/>
      <c r="PFB147" s="127"/>
      <c r="PFC147" s="127"/>
      <c r="PFD147" s="127"/>
      <c r="PFE147" s="127"/>
      <c r="PFF147" s="127"/>
      <c r="PFG147" s="127"/>
      <c r="PFH147" s="127"/>
      <c r="PFI147" s="127"/>
      <c r="PFJ147" s="127"/>
      <c r="PFK147" s="127"/>
      <c r="PFL147" s="127"/>
      <c r="PFM147" s="127"/>
      <c r="PFN147" s="127"/>
      <c r="PFO147" s="127"/>
      <c r="PFP147" s="127"/>
      <c r="PFQ147" s="127"/>
      <c r="PFR147" s="127"/>
      <c r="PFS147" s="127"/>
      <c r="PFT147" s="127"/>
      <c r="PFU147" s="127"/>
      <c r="PFV147" s="127"/>
      <c r="PFW147" s="127"/>
      <c r="PFX147" s="127"/>
      <c r="PFY147" s="127"/>
      <c r="PFZ147" s="127"/>
      <c r="PGA147" s="127"/>
      <c r="PGB147" s="127"/>
      <c r="PGC147" s="127"/>
      <c r="PGD147" s="127"/>
      <c r="PGE147" s="127"/>
      <c r="PGF147" s="127"/>
      <c r="PGG147" s="127"/>
      <c r="PGH147" s="127"/>
      <c r="PGI147" s="127"/>
      <c r="PGJ147" s="127"/>
      <c r="PGK147" s="127"/>
      <c r="PGL147" s="127"/>
      <c r="PGM147" s="127"/>
      <c r="PGN147" s="127"/>
      <c r="PGO147" s="127"/>
      <c r="PGP147" s="127"/>
      <c r="PGQ147" s="127"/>
      <c r="PGR147" s="127"/>
      <c r="PGS147" s="127"/>
      <c r="PGT147" s="127"/>
      <c r="PGU147" s="127"/>
      <c r="PGV147" s="127"/>
      <c r="PGW147" s="127"/>
      <c r="PGX147" s="127"/>
      <c r="PGY147" s="127"/>
      <c r="PGZ147" s="127"/>
      <c r="PHA147" s="127"/>
      <c r="PHB147" s="127"/>
      <c r="PHC147" s="127"/>
      <c r="PHD147" s="127"/>
      <c r="PHE147" s="127"/>
      <c r="PHF147" s="127"/>
      <c r="PHG147" s="127"/>
      <c r="PHH147" s="127"/>
      <c r="PHI147" s="127"/>
      <c r="PHJ147" s="127"/>
      <c r="PHK147" s="127"/>
      <c r="PHL147" s="127"/>
      <c r="PHM147" s="127"/>
      <c r="PHN147" s="127"/>
      <c r="PHO147" s="127"/>
      <c r="PHP147" s="127"/>
      <c r="PHQ147" s="127"/>
      <c r="PHR147" s="127"/>
      <c r="PHS147" s="127"/>
      <c r="PHT147" s="127"/>
      <c r="PHU147" s="127"/>
      <c r="PHV147" s="127"/>
      <c r="PHW147" s="127"/>
      <c r="PHX147" s="127"/>
      <c r="PHY147" s="127"/>
      <c r="PHZ147" s="127"/>
      <c r="PIA147" s="127"/>
      <c r="PIB147" s="127"/>
      <c r="PIC147" s="127"/>
      <c r="PID147" s="127"/>
      <c r="PIE147" s="127"/>
      <c r="PIF147" s="127"/>
      <c r="PIG147" s="127"/>
      <c r="PIH147" s="127"/>
      <c r="PII147" s="127"/>
      <c r="PIJ147" s="127"/>
      <c r="PIK147" s="127"/>
      <c r="PIL147" s="127"/>
      <c r="PIM147" s="127"/>
      <c r="PIN147" s="127"/>
      <c r="PIO147" s="127"/>
      <c r="PIP147" s="127"/>
      <c r="PIQ147" s="127"/>
      <c r="PIR147" s="127"/>
      <c r="PIS147" s="127"/>
      <c r="PIT147" s="127"/>
      <c r="PIU147" s="127"/>
      <c r="PIV147" s="127"/>
      <c r="PIW147" s="127"/>
      <c r="PIX147" s="127"/>
      <c r="PIY147" s="127"/>
      <c r="PIZ147" s="127"/>
      <c r="PJA147" s="127"/>
      <c r="PJB147" s="127"/>
      <c r="PJC147" s="127"/>
      <c r="PJD147" s="127"/>
      <c r="PJE147" s="127"/>
      <c r="PJF147" s="127"/>
      <c r="PJG147" s="127"/>
      <c r="PJH147" s="127"/>
      <c r="PJI147" s="127"/>
      <c r="PJJ147" s="127"/>
      <c r="PJK147" s="127"/>
      <c r="PJL147" s="127"/>
      <c r="PJM147" s="127"/>
      <c r="PJN147" s="127"/>
      <c r="PJO147" s="127"/>
      <c r="PJP147" s="127"/>
      <c r="PJQ147" s="127"/>
      <c r="PJR147" s="127"/>
      <c r="PJS147" s="127"/>
      <c r="PJT147" s="127"/>
      <c r="PJU147" s="127"/>
      <c r="PJV147" s="127"/>
      <c r="PJW147" s="127"/>
      <c r="PJX147" s="127"/>
      <c r="PJY147" s="127"/>
      <c r="PJZ147" s="127"/>
      <c r="PKA147" s="127"/>
      <c r="PKB147" s="127"/>
      <c r="PKC147" s="127"/>
      <c r="PKD147" s="127"/>
      <c r="PKE147" s="127"/>
      <c r="PKF147" s="127"/>
      <c r="PKG147" s="127"/>
      <c r="PKH147" s="127"/>
      <c r="PKI147" s="127"/>
      <c r="PKJ147" s="127"/>
      <c r="PKK147" s="127"/>
      <c r="PKL147" s="127"/>
      <c r="PKM147" s="127"/>
      <c r="PKN147" s="127"/>
      <c r="PKO147" s="127"/>
      <c r="PKP147" s="127"/>
      <c r="PKQ147" s="127"/>
      <c r="PKR147" s="127"/>
      <c r="PKS147" s="127"/>
      <c r="PKT147" s="127"/>
      <c r="PKU147" s="127"/>
      <c r="PKV147" s="127"/>
      <c r="PKW147" s="127"/>
      <c r="PKX147" s="127"/>
      <c r="PKY147" s="127"/>
      <c r="PKZ147" s="127"/>
      <c r="PLA147" s="127"/>
      <c r="PLB147" s="127"/>
      <c r="PLC147" s="127"/>
      <c r="PLD147" s="127"/>
      <c r="PLE147" s="127"/>
      <c r="PLF147" s="127"/>
      <c r="PLG147" s="127"/>
      <c r="PLH147" s="127"/>
      <c r="PLI147" s="127"/>
      <c r="PLJ147" s="127"/>
      <c r="PLK147" s="127"/>
      <c r="PLL147" s="127"/>
      <c r="PLM147" s="127"/>
      <c r="PLN147" s="127"/>
      <c r="PLO147" s="127"/>
      <c r="PLP147" s="127"/>
      <c r="PLQ147" s="127"/>
      <c r="PLR147" s="127"/>
      <c r="PLS147" s="127"/>
      <c r="PLT147" s="127"/>
      <c r="PLU147" s="127"/>
      <c r="PLV147" s="127"/>
      <c r="PLW147" s="127"/>
      <c r="PLX147" s="127"/>
      <c r="PLY147" s="127"/>
      <c r="PLZ147" s="127"/>
      <c r="PMA147" s="127"/>
      <c r="PMB147" s="127"/>
      <c r="PMC147" s="127"/>
      <c r="PMD147" s="127"/>
      <c r="PME147" s="127"/>
      <c r="PMF147" s="127"/>
      <c r="PMG147" s="127"/>
      <c r="PMH147" s="127"/>
      <c r="PMI147" s="127"/>
      <c r="PMJ147" s="127"/>
      <c r="PMK147" s="127"/>
      <c r="PML147" s="127"/>
      <c r="PMM147" s="127"/>
      <c r="PMN147" s="127"/>
      <c r="PMO147" s="127"/>
      <c r="PMP147" s="127"/>
      <c r="PMQ147" s="127"/>
      <c r="PMR147" s="127"/>
      <c r="PMS147" s="127"/>
      <c r="PMT147" s="127"/>
      <c r="PMU147" s="127"/>
      <c r="PMV147" s="127"/>
      <c r="PMW147" s="127"/>
      <c r="PMX147" s="127"/>
      <c r="PMY147" s="127"/>
      <c r="PMZ147" s="127"/>
      <c r="PNA147" s="127"/>
      <c r="PNB147" s="127"/>
      <c r="PNC147" s="127"/>
      <c r="PND147" s="127"/>
      <c r="PNE147" s="127"/>
      <c r="PNF147" s="127"/>
      <c r="PNG147" s="127"/>
      <c r="PNH147" s="127"/>
      <c r="PNI147" s="127"/>
      <c r="PNJ147" s="127"/>
      <c r="PNK147" s="127"/>
      <c r="PNL147" s="127"/>
      <c r="PNM147" s="127"/>
      <c r="PNN147" s="127"/>
      <c r="PNO147" s="127"/>
      <c r="PNP147" s="127"/>
      <c r="PNQ147" s="127"/>
      <c r="PNR147" s="127"/>
      <c r="PNS147" s="127"/>
      <c r="PNT147" s="127"/>
      <c r="PNU147" s="127"/>
      <c r="PNV147" s="127"/>
      <c r="PNW147" s="127"/>
      <c r="PNX147" s="127"/>
      <c r="PNY147" s="127"/>
      <c r="PNZ147" s="127"/>
      <c r="POA147" s="127"/>
      <c r="POB147" s="127"/>
      <c r="POC147" s="127"/>
      <c r="POD147" s="127"/>
      <c r="POE147" s="127"/>
      <c r="POF147" s="127"/>
      <c r="POG147" s="127"/>
      <c r="POH147" s="127"/>
      <c r="POI147" s="127"/>
      <c r="POJ147" s="127"/>
      <c r="POK147" s="127"/>
      <c r="POL147" s="127"/>
      <c r="POM147" s="127"/>
      <c r="PON147" s="127"/>
      <c r="POO147" s="127"/>
      <c r="POP147" s="127"/>
      <c r="POQ147" s="127"/>
      <c r="POR147" s="127"/>
      <c r="POS147" s="127"/>
      <c r="POT147" s="127"/>
      <c r="POU147" s="127"/>
      <c r="POV147" s="127"/>
      <c r="POW147" s="127"/>
      <c r="POX147" s="127"/>
      <c r="POY147" s="127"/>
      <c r="POZ147" s="127"/>
      <c r="PPA147" s="127"/>
      <c r="PPB147" s="127"/>
      <c r="PPC147" s="127"/>
      <c r="PPD147" s="127"/>
      <c r="PPE147" s="127"/>
      <c r="PPF147" s="127"/>
      <c r="PPG147" s="127"/>
      <c r="PPH147" s="127"/>
      <c r="PPI147" s="127"/>
      <c r="PPJ147" s="127"/>
      <c r="PPK147" s="127"/>
      <c r="PPL147" s="127"/>
      <c r="PPM147" s="127"/>
      <c r="PPN147" s="127"/>
      <c r="PPO147" s="127"/>
      <c r="PPP147" s="127"/>
      <c r="PPQ147" s="127"/>
      <c r="PPR147" s="127"/>
      <c r="PPS147" s="127"/>
      <c r="PPT147" s="127"/>
      <c r="PPU147" s="127"/>
      <c r="PPV147" s="127"/>
      <c r="PPW147" s="127"/>
      <c r="PPX147" s="127"/>
      <c r="PPY147" s="127"/>
      <c r="PPZ147" s="127"/>
      <c r="PQA147" s="127"/>
      <c r="PQB147" s="127"/>
      <c r="PQC147" s="127"/>
      <c r="PQD147" s="127"/>
      <c r="PQE147" s="127"/>
      <c r="PQF147" s="127"/>
      <c r="PQG147" s="127"/>
      <c r="PQH147" s="127"/>
      <c r="PQI147" s="127"/>
      <c r="PQJ147" s="127"/>
      <c r="PQK147" s="127"/>
      <c r="PQL147" s="127"/>
      <c r="PQM147" s="127"/>
      <c r="PQN147" s="127"/>
      <c r="PQO147" s="127"/>
      <c r="PQP147" s="127"/>
      <c r="PQQ147" s="127"/>
      <c r="PQR147" s="127"/>
      <c r="PQS147" s="127"/>
      <c r="PQT147" s="127"/>
      <c r="PQU147" s="127"/>
      <c r="PQV147" s="127"/>
      <c r="PQW147" s="127"/>
      <c r="PQX147" s="127"/>
      <c r="PQY147" s="127"/>
      <c r="PQZ147" s="127"/>
      <c r="PRA147" s="127"/>
      <c r="PRB147" s="127"/>
      <c r="PRC147" s="127"/>
      <c r="PRD147" s="127"/>
      <c r="PRE147" s="127"/>
      <c r="PRF147" s="127"/>
      <c r="PRG147" s="127"/>
      <c r="PRH147" s="127"/>
      <c r="PRI147" s="127"/>
      <c r="PRJ147" s="127"/>
      <c r="PRK147" s="127"/>
      <c r="PRL147" s="127"/>
      <c r="PRM147" s="127"/>
      <c r="PRN147" s="127"/>
      <c r="PRO147" s="127"/>
      <c r="PRP147" s="127"/>
      <c r="PRQ147" s="127"/>
      <c r="PRR147" s="127"/>
      <c r="PRS147" s="127"/>
      <c r="PRT147" s="127"/>
      <c r="PRU147" s="127"/>
      <c r="PRV147" s="127"/>
      <c r="PRW147" s="127"/>
      <c r="PRX147" s="127"/>
      <c r="PRY147" s="127"/>
      <c r="PRZ147" s="127"/>
      <c r="PSA147" s="127"/>
      <c r="PSB147" s="127"/>
      <c r="PSC147" s="127"/>
      <c r="PSD147" s="127"/>
      <c r="PSE147" s="127"/>
      <c r="PSF147" s="127"/>
      <c r="PSG147" s="127"/>
      <c r="PSH147" s="127"/>
      <c r="PSI147" s="127"/>
      <c r="PSJ147" s="127"/>
      <c r="PSK147" s="127"/>
      <c r="PSL147" s="127"/>
      <c r="PSM147" s="127"/>
      <c r="PSN147" s="127"/>
      <c r="PSO147" s="127"/>
      <c r="PSP147" s="127"/>
      <c r="PSQ147" s="127"/>
      <c r="PSR147" s="127"/>
      <c r="PSS147" s="127"/>
      <c r="PST147" s="127"/>
      <c r="PSU147" s="127"/>
      <c r="PSV147" s="127"/>
      <c r="PSW147" s="127"/>
      <c r="PSX147" s="127"/>
      <c r="PSY147" s="127"/>
      <c r="PSZ147" s="127"/>
      <c r="PTA147" s="127"/>
      <c r="PTB147" s="127"/>
      <c r="PTC147" s="127"/>
      <c r="PTD147" s="127"/>
      <c r="PTE147" s="127"/>
      <c r="PTF147" s="127"/>
      <c r="PTG147" s="127"/>
      <c r="PTH147" s="127"/>
      <c r="PTI147" s="127"/>
      <c r="PTJ147" s="127"/>
      <c r="PTK147" s="127"/>
      <c r="PTL147" s="127"/>
      <c r="PTM147" s="127"/>
      <c r="PTN147" s="127"/>
      <c r="PTO147" s="127"/>
      <c r="PTP147" s="127"/>
      <c r="PTQ147" s="127"/>
      <c r="PTR147" s="127"/>
      <c r="PTS147" s="127"/>
      <c r="PTT147" s="127"/>
      <c r="PTU147" s="127"/>
      <c r="PTV147" s="127"/>
      <c r="PTW147" s="127"/>
      <c r="PTX147" s="127"/>
      <c r="PTY147" s="127"/>
      <c r="PTZ147" s="127"/>
      <c r="PUA147" s="127"/>
      <c r="PUB147" s="127"/>
      <c r="PUC147" s="127"/>
      <c r="PUD147" s="127"/>
      <c r="PUE147" s="127"/>
      <c r="PUF147" s="127"/>
      <c r="PUG147" s="127"/>
      <c r="PUH147" s="127"/>
      <c r="PUI147" s="127"/>
      <c r="PUJ147" s="127"/>
      <c r="PUK147" s="127"/>
      <c r="PUL147" s="127"/>
      <c r="PUM147" s="127"/>
      <c r="PUN147" s="127"/>
      <c r="PUO147" s="127"/>
      <c r="PUP147" s="127"/>
      <c r="PUQ147" s="127"/>
      <c r="PUR147" s="127"/>
      <c r="PUS147" s="127"/>
      <c r="PUT147" s="127"/>
      <c r="PUU147" s="127"/>
      <c r="PUV147" s="127"/>
      <c r="PUW147" s="127"/>
      <c r="PUX147" s="127"/>
      <c r="PUY147" s="127"/>
      <c r="PUZ147" s="127"/>
      <c r="PVA147" s="127"/>
      <c r="PVB147" s="127"/>
      <c r="PVC147" s="127"/>
      <c r="PVD147" s="127"/>
      <c r="PVE147" s="127"/>
      <c r="PVF147" s="127"/>
      <c r="PVG147" s="127"/>
      <c r="PVH147" s="127"/>
      <c r="PVI147" s="127"/>
      <c r="PVJ147" s="127"/>
      <c r="PVK147" s="127"/>
      <c r="PVL147" s="127"/>
      <c r="PVM147" s="127"/>
      <c r="PVN147" s="127"/>
      <c r="PVO147" s="127"/>
      <c r="PVP147" s="127"/>
      <c r="PVQ147" s="127"/>
      <c r="PVR147" s="127"/>
      <c r="PVS147" s="127"/>
      <c r="PVT147" s="127"/>
      <c r="PVU147" s="127"/>
      <c r="PVV147" s="127"/>
      <c r="PVW147" s="127"/>
      <c r="PVX147" s="127"/>
      <c r="PVY147" s="127"/>
      <c r="PVZ147" s="127"/>
      <c r="PWA147" s="127"/>
      <c r="PWB147" s="127"/>
      <c r="PWC147" s="127"/>
      <c r="PWD147" s="127"/>
      <c r="PWE147" s="127"/>
      <c r="PWF147" s="127"/>
      <c r="PWG147" s="127"/>
      <c r="PWH147" s="127"/>
      <c r="PWI147" s="127"/>
      <c r="PWJ147" s="127"/>
      <c r="PWK147" s="127"/>
      <c r="PWL147" s="127"/>
      <c r="PWM147" s="127"/>
      <c r="PWN147" s="127"/>
      <c r="PWO147" s="127"/>
      <c r="PWP147" s="127"/>
      <c r="PWQ147" s="127"/>
      <c r="PWR147" s="127"/>
      <c r="PWS147" s="127"/>
      <c r="PWT147" s="127"/>
      <c r="PWU147" s="127"/>
      <c r="PWV147" s="127"/>
      <c r="PWW147" s="127"/>
      <c r="PWX147" s="127"/>
      <c r="PWY147" s="127"/>
      <c r="PWZ147" s="127"/>
      <c r="PXA147" s="127"/>
      <c r="PXB147" s="127"/>
      <c r="PXC147" s="127"/>
      <c r="PXD147" s="127"/>
      <c r="PXE147" s="127"/>
      <c r="PXF147" s="127"/>
      <c r="PXG147" s="127"/>
      <c r="PXH147" s="127"/>
      <c r="PXI147" s="127"/>
      <c r="PXJ147" s="127"/>
      <c r="PXK147" s="127"/>
      <c r="PXL147" s="127"/>
      <c r="PXM147" s="127"/>
      <c r="PXN147" s="127"/>
      <c r="PXO147" s="127"/>
      <c r="PXP147" s="127"/>
      <c r="PXQ147" s="127"/>
      <c r="PXR147" s="127"/>
      <c r="PXS147" s="127"/>
      <c r="PXT147" s="127"/>
      <c r="PXU147" s="127"/>
      <c r="PXV147" s="127"/>
      <c r="PXW147" s="127"/>
      <c r="PXX147" s="127"/>
      <c r="PXY147" s="127"/>
      <c r="PXZ147" s="127"/>
      <c r="PYA147" s="127"/>
      <c r="PYB147" s="127"/>
      <c r="PYC147" s="127"/>
      <c r="PYD147" s="127"/>
      <c r="PYE147" s="127"/>
      <c r="PYF147" s="127"/>
      <c r="PYG147" s="127"/>
      <c r="PYH147" s="127"/>
      <c r="PYI147" s="127"/>
      <c r="PYJ147" s="127"/>
      <c r="PYK147" s="127"/>
      <c r="PYL147" s="127"/>
      <c r="PYM147" s="127"/>
      <c r="PYN147" s="127"/>
      <c r="PYO147" s="127"/>
      <c r="PYP147" s="127"/>
      <c r="PYQ147" s="127"/>
      <c r="PYR147" s="127"/>
      <c r="PYS147" s="127"/>
      <c r="PYT147" s="127"/>
      <c r="PYU147" s="127"/>
      <c r="PYV147" s="127"/>
      <c r="PYW147" s="127"/>
      <c r="PYX147" s="127"/>
      <c r="PYY147" s="127"/>
      <c r="PYZ147" s="127"/>
      <c r="PZA147" s="127"/>
      <c r="PZB147" s="127"/>
      <c r="PZC147" s="127"/>
      <c r="PZD147" s="127"/>
      <c r="PZE147" s="127"/>
      <c r="PZF147" s="127"/>
      <c r="PZG147" s="127"/>
      <c r="PZH147" s="127"/>
      <c r="PZI147" s="127"/>
      <c r="PZJ147" s="127"/>
      <c r="PZK147" s="127"/>
      <c r="PZL147" s="127"/>
      <c r="PZM147" s="127"/>
      <c r="PZN147" s="127"/>
      <c r="PZO147" s="127"/>
      <c r="PZP147" s="127"/>
      <c r="PZQ147" s="127"/>
      <c r="PZR147" s="127"/>
      <c r="PZS147" s="127"/>
      <c r="PZT147" s="127"/>
      <c r="PZU147" s="127"/>
      <c r="PZV147" s="127"/>
      <c r="PZW147" s="127"/>
      <c r="PZX147" s="127"/>
      <c r="PZY147" s="127"/>
      <c r="PZZ147" s="127"/>
      <c r="QAA147" s="127"/>
      <c r="QAB147" s="127"/>
      <c r="QAC147" s="127"/>
      <c r="QAD147" s="127"/>
      <c r="QAE147" s="127"/>
      <c r="QAF147" s="127"/>
      <c r="QAG147" s="127"/>
      <c r="QAH147" s="127"/>
      <c r="QAI147" s="127"/>
      <c r="QAJ147" s="127"/>
      <c r="QAK147" s="127"/>
      <c r="QAL147" s="127"/>
      <c r="QAM147" s="127"/>
      <c r="QAN147" s="127"/>
      <c r="QAO147" s="127"/>
      <c r="QAP147" s="127"/>
      <c r="QAQ147" s="127"/>
      <c r="QAR147" s="127"/>
      <c r="QAS147" s="127"/>
      <c r="QAT147" s="127"/>
      <c r="QAU147" s="127"/>
      <c r="QAV147" s="127"/>
      <c r="QAW147" s="127"/>
      <c r="QAX147" s="127"/>
      <c r="QAY147" s="127"/>
      <c r="QAZ147" s="127"/>
      <c r="QBA147" s="127"/>
      <c r="QBB147" s="127"/>
      <c r="QBC147" s="127"/>
      <c r="QBD147" s="127"/>
      <c r="QBE147" s="127"/>
      <c r="QBF147" s="127"/>
      <c r="QBG147" s="127"/>
      <c r="QBH147" s="127"/>
      <c r="QBI147" s="127"/>
      <c r="QBJ147" s="127"/>
      <c r="QBK147" s="127"/>
      <c r="QBL147" s="127"/>
      <c r="QBM147" s="127"/>
      <c r="QBN147" s="127"/>
      <c r="QBO147" s="127"/>
      <c r="QBP147" s="127"/>
      <c r="QBQ147" s="127"/>
      <c r="QBR147" s="127"/>
      <c r="QBS147" s="127"/>
      <c r="QBT147" s="127"/>
      <c r="QBU147" s="127"/>
      <c r="QBV147" s="127"/>
      <c r="QBW147" s="127"/>
      <c r="QBX147" s="127"/>
      <c r="QBY147" s="127"/>
      <c r="QBZ147" s="127"/>
      <c r="QCA147" s="127"/>
      <c r="QCB147" s="127"/>
      <c r="QCC147" s="127"/>
      <c r="QCD147" s="127"/>
      <c r="QCE147" s="127"/>
      <c r="QCF147" s="127"/>
      <c r="QCG147" s="127"/>
      <c r="QCH147" s="127"/>
      <c r="QCI147" s="127"/>
      <c r="QCJ147" s="127"/>
      <c r="QCK147" s="127"/>
      <c r="QCL147" s="127"/>
      <c r="QCM147" s="127"/>
      <c r="QCN147" s="127"/>
      <c r="QCO147" s="127"/>
      <c r="QCP147" s="127"/>
      <c r="QCQ147" s="127"/>
      <c r="QCR147" s="127"/>
      <c r="QCS147" s="127"/>
      <c r="QCT147" s="127"/>
      <c r="QCU147" s="127"/>
      <c r="QCV147" s="127"/>
      <c r="QCW147" s="127"/>
      <c r="QCX147" s="127"/>
      <c r="QCY147" s="127"/>
      <c r="QCZ147" s="127"/>
      <c r="QDA147" s="127"/>
      <c r="QDB147" s="127"/>
      <c r="QDC147" s="127"/>
      <c r="QDD147" s="127"/>
      <c r="QDE147" s="127"/>
      <c r="QDF147" s="127"/>
      <c r="QDG147" s="127"/>
      <c r="QDH147" s="127"/>
      <c r="QDI147" s="127"/>
      <c r="QDJ147" s="127"/>
      <c r="QDK147" s="127"/>
      <c r="QDL147" s="127"/>
      <c r="QDM147" s="127"/>
      <c r="QDN147" s="127"/>
      <c r="QDO147" s="127"/>
      <c r="QDP147" s="127"/>
      <c r="QDQ147" s="127"/>
      <c r="QDR147" s="127"/>
      <c r="QDS147" s="127"/>
      <c r="QDT147" s="127"/>
      <c r="QDU147" s="127"/>
      <c r="QDV147" s="127"/>
      <c r="QDW147" s="127"/>
      <c r="QDX147" s="127"/>
      <c r="QDY147" s="127"/>
      <c r="QDZ147" s="127"/>
      <c r="QEA147" s="127"/>
      <c r="QEB147" s="127"/>
      <c r="QEC147" s="127"/>
      <c r="QED147" s="127"/>
      <c r="QEE147" s="127"/>
      <c r="QEF147" s="127"/>
      <c r="QEG147" s="127"/>
      <c r="QEH147" s="127"/>
      <c r="QEI147" s="127"/>
      <c r="QEJ147" s="127"/>
      <c r="QEK147" s="127"/>
      <c r="QEL147" s="127"/>
      <c r="QEM147" s="127"/>
      <c r="QEN147" s="127"/>
      <c r="QEO147" s="127"/>
      <c r="QEP147" s="127"/>
      <c r="QEQ147" s="127"/>
      <c r="QER147" s="127"/>
      <c r="QES147" s="127"/>
      <c r="QET147" s="127"/>
      <c r="QEU147" s="127"/>
      <c r="QEV147" s="127"/>
      <c r="QEW147" s="127"/>
      <c r="QEX147" s="127"/>
      <c r="QEY147" s="127"/>
      <c r="QEZ147" s="127"/>
      <c r="QFA147" s="127"/>
      <c r="QFB147" s="127"/>
      <c r="QFC147" s="127"/>
      <c r="QFD147" s="127"/>
      <c r="QFE147" s="127"/>
      <c r="QFF147" s="127"/>
      <c r="QFG147" s="127"/>
      <c r="QFH147" s="127"/>
      <c r="QFI147" s="127"/>
      <c r="QFJ147" s="127"/>
      <c r="QFK147" s="127"/>
      <c r="QFL147" s="127"/>
      <c r="QFM147" s="127"/>
      <c r="QFN147" s="127"/>
      <c r="QFO147" s="127"/>
      <c r="QFP147" s="127"/>
      <c r="QFQ147" s="127"/>
      <c r="QFR147" s="127"/>
      <c r="QFS147" s="127"/>
      <c r="QFT147" s="127"/>
      <c r="QFU147" s="127"/>
      <c r="QFV147" s="127"/>
      <c r="QFW147" s="127"/>
      <c r="QFX147" s="127"/>
      <c r="QFY147" s="127"/>
      <c r="QFZ147" s="127"/>
      <c r="QGA147" s="127"/>
      <c r="QGB147" s="127"/>
      <c r="QGC147" s="127"/>
      <c r="QGD147" s="127"/>
      <c r="QGE147" s="127"/>
      <c r="QGF147" s="127"/>
      <c r="QGG147" s="127"/>
      <c r="QGH147" s="127"/>
      <c r="QGI147" s="127"/>
      <c r="QGJ147" s="127"/>
      <c r="QGK147" s="127"/>
      <c r="QGL147" s="127"/>
      <c r="QGM147" s="127"/>
      <c r="QGN147" s="127"/>
      <c r="QGO147" s="127"/>
      <c r="QGP147" s="127"/>
      <c r="QGQ147" s="127"/>
      <c r="QGR147" s="127"/>
      <c r="QGS147" s="127"/>
      <c r="QGT147" s="127"/>
      <c r="QGU147" s="127"/>
      <c r="QGV147" s="127"/>
      <c r="QGW147" s="127"/>
      <c r="QGX147" s="127"/>
      <c r="QGY147" s="127"/>
      <c r="QGZ147" s="127"/>
      <c r="QHA147" s="127"/>
      <c r="QHB147" s="127"/>
      <c r="QHC147" s="127"/>
      <c r="QHD147" s="127"/>
      <c r="QHE147" s="127"/>
      <c r="QHF147" s="127"/>
      <c r="QHG147" s="127"/>
      <c r="QHH147" s="127"/>
      <c r="QHI147" s="127"/>
      <c r="QHJ147" s="127"/>
      <c r="QHK147" s="127"/>
      <c r="QHL147" s="127"/>
      <c r="QHM147" s="127"/>
      <c r="QHN147" s="127"/>
      <c r="QHO147" s="127"/>
      <c r="QHP147" s="127"/>
      <c r="QHQ147" s="127"/>
      <c r="QHR147" s="127"/>
      <c r="QHS147" s="127"/>
      <c r="QHT147" s="127"/>
      <c r="QHU147" s="127"/>
      <c r="QHV147" s="127"/>
      <c r="QHW147" s="127"/>
      <c r="QHX147" s="127"/>
      <c r="QHY147" s="127"/>
      <c r="QHZ147" s="127"/>
      <c r="QIA147" s="127"/>
      <c r="QIB147" s="127"/>
      <c r="QIC147" s="127"/>
      <c r="QID147" s="127"/>
      <c r="QIE147" s="127"/>
      <c r="QIF147" s="127"/>
      <c r="QIG147" s="127"/>
      <c r="QIH147" s="127"/>
      <c r="QII147" s="127"/>
      <c r="QIJ147" s="127"/>
      <c r="QIK147" s="127"/>
      <c r="QIL147" s="127"/>
      <c r="QIM147" s="127"/>
      <c r="QIN147" s="127"/>
      <c r="QIO147" s="127"/>
      <c r="QIP147" s="127"/>
      <c r="QIQ147" s="127"/>
      <c r="QIR147" s="127"/>
      <c r="QIS147" s="127"/>
      <c r="QIT147" s="127"/>
      <c r="QIU147" s="127"/>
      <c r="QIV147" s="127"/>
      <c r="QIW147" s="127"/>
      <c r="QIX147" s="127"/>
      <c r="QIY147" s="127"/>
      <c r="QIZ147" s="127"/>
      <c r="QJA147" s="127"/>
      <c r="QJB147" s="127"/>
      <c r="QJC147" s="127"/>
      <c r="QJD147" s="127"/>
      <c r="QJE147" s="127"/>
      <c r="QJF147" s="127"/>
      <c r="QJG147" s="127"/>
      <c r="QJH147" s="127"/>
      <c r="QJI147" s="127"/>
      <c r="QJJ147" s="127"/>
      <c r="QJK147" s="127"/>
      <c r="QJL147" s="127"/>
      <c r="QJM147" s="127"/>
      <c r="QJN147" s="127"/>
      <c r="QJO147" s="127"/>
      <c r="QJP147" s="127"/>
      <c r="QJQ147" s="127"/>
      <c r="QJR147" s="127"/>
      <c r="QJS147" s="127"/>
      <c r="QJT147" s="127"/>
      <c r="QJU147" s="127"/>
      <c r="QJV147" s="127"/>
      <c r="QJW147" s="127"/>
      <c r="QJX147" s="127"/>
      <c r="QJY147" s="127"/>
      <c r="QJZ147" s="127"/>
      <c r="QKA147" s="127"/>
      <c r="QKB147" s="127"/>
      <c r="QKC147" s="127"/>
      <c r="QKD147" s="127"/>
      <c r="QKE147" s="127"/>
      <c r="QKF147" s="127"/>
      <c r="QKG147" s="127"/>
      <c r="QKH147" s="127"/>
      <c r="QKI147" s="127"/>
      <c r="QKJ147" s="127"/>
      <c r="QKK147" s="127"/>
      <c r="QKL147" s="127"/>
      <c r="QKM147" s="127"/>
      <c r="QKN147" s="127"/>
      <c r="QKO147" s="127"/>
      <c r="QKP147" s="127"/>
      <c r="QKQ147" s="127"/>
      <c r="QKR147" s="127"/>
      <c r="QKS147" s="127"/>
      <c r="QKT147" s="127"/>
      <c r="QKU147" s="127"/>
      <c r="QKV147" s="127"/>
      <c r="QKW147" s="127"/>
      <c r="QKX147" s="127"/>
      <c r="QKY147" s="127"/>
      <c r="QKZ147" s="127"/>
      <c r="QLA147" s="127"/>
      <c r="QLB147" s="127"/>
      <c r="QLC147" s="127"/>
      <c r="QLD147" s="127"/>
      <c r="QLE147" s="127"/>
      <c r="QLF147" s="127"/>
      <c r="QLG147" s="127"/>
      <c r="QLH147" s="127"/>
      <c r="QLI147" s="127"/>
      <c r="QLJ147" s="127"/>
      <c r="QLK147" s="127"/>
      <c r="QLL147" s="127"/>
      <c r="QLM147" s="127"/>
      <c r="QLN147" s="127"/>
      <c r="QLO147" s="127"/>
      <c r="QLP147" s="127"/>
      <c r="QLQ147" s="127"/>
      <c r="QLR147" s="127"/>
      <c r="QLS147" s="127"/>
      <c r="QLT147" s="127"/>
      <c r="QLU147" s="127"/>
      <c r="QLV147" s="127"/>
      <c r="QLW147" s="127"/>
      <c r="QLX147" s="127"/>
      <c r="QLY147" s="127"/>
      <c r="QLZ147" s="127"/>
      <c r="QMA147" s="127"/>
      <c r="QMB147" s="127"/>
      <c r="QMC147" s="127"/>
      <c r="QMD147" s="127"/>
      <c r="QME147" s="127"/>
      <c r="QMF147" s="127"/>
      <c r="QMG147" s="127"/>
      <c r="QMH147" s="127"/>
      <c r="QMI147" s="127"/>
      <c r="QMJ147" s="127"/>
      <c r="QMK147" s="127"/>
      <c r="QML147" s="127"/>
      <c r="QMM147" s="127"/>
      <c r="QMN147" s="127"/>
      <c r="QMO147" s="127"/>
      <c r="QMP147" s="127"/>
      <c r="QMQ147" s="127"/>
      <c r="QMR147" s="127"/>
      <c r="QMS147" s="127"/>
      <c r="QMT147" s="127"/>
      <c r="QMU147" s="127"/>
      <c r="QMV147" s="127"/>
      <c r="QMW147" s="127"/>
      <c r="QMX147" s="127"/>
      <c r="QMY147" s="127"/>
      <c r="QMZ147" s="127"/>
      <c r="QNA147" s="127"/>
      <c r="QNB147" s="127"/>
      <c r="QNC147" s="127"/>
      <c r="QND147" s="127"/>
      <c r="QNE147" s="127"/>
      <c r="QNF147" s="127"/>
      <c r="QNG147" s="127"/>
      <c r="QNH147" s="127"/>
      <c r="QNI147" s="127"/>
      <c r="QNJ147" s="127"/>
      <c r="QNK147" s="127"/>
      <c r="QNL147" s="127"/>
      <c r="QNM147" s="127"/>
      <c r="QNN147" s="127"/>
      <c r="QNO147" s="127"/>
      <c r="QNP147" s="127"/>
      <c r="QNQ147" s="127"/>
      <c r="QNR147" s="127"/>
      <c r="QNS147" s="127"/>
      <c r="QNT147" s="127"/>
      <c r="QNU147" s="127"/>
      <c r="QNV147" s="127"/>
      <c r="QNW147" s="127"/>
      <c r="QNX147" s="127"/>
      <c r="QNY147" s="127"/>
      <c r="QNZ147" s="127"/>
      <c r="QOA147" s="127"/>
      <c r="QOB147" s="127"/>
      <c r="QOC147" s="127"/>
      <c r="QOD147" s="127"/>
      <c r="QOE147" s="127"/>
      <c r="QOF147" s="127"/>
      <c r="QOG147" s="127"/>
      <c r="QOH147" s="127"/>
      <c r="QOI147" s="127"/>
      <c r="QOJ147" s="127"/>
      <c r="QOK147" s="127"/>
      <c r="QOL147" s="127"/>
      <c r="QOM147" s="127"/>
      <c r="QON147" s="127"/>
      <c r="QOO147" s="127"/>
      <c r="QOP147" s="127"/>
      <c r="QOQ147" s="127"/>
      <c r="QOR147" s="127"/>
      <c r="QOS147" s="127"/>
      <c r="QOT147" s="127"/>
      <c r="QOU147" s="127"/>
      <c r="QOV147" s="127"/>
      <c r="QOW147" s="127"/>
      <c r="QOX147" s="127"/>
      <c r="QOY147" s="127"/>
      <c r="QOZ147" s="127"/>
      <c r="QPA147" s="127"/>
      <c r="QPB147" s="127"/>
      <c r="QPC147" s="127"/>
      <c r="QPD147" s="127"/>
      <c r="QPE147" s="127"/>
      <c r="QPF147" s="127"/>
      <c r="QPG147" s="127"/>
      <c r="QPH147" s="127"/>
      <c r="QPI147" s="127"/>
      <c r="QPJ147" s="127"/>
      <c r="QPK147" s="127"/>
      <c r="QPL147" s="127"/>
      <c r="QPM147" s="127"/>
      <c r="QPN147" s="127"/>
      <c r="QPO147" s="127"/>
      <c r="QPP147" s="127"/>
      <c r="QPQ147" s="127"/>
      <c r="QPR147" s="127"/>
      <c r="QPS147" s="127"/>
      <c r="QPT147" s="127"/>
      <c r="QPU147" s="127"/>
      <c r="QPV147" s="127"/>
      <c r="QPW147" s="127"/>
      <c r="QPX147" s="127"/>
      <c r="QPY147" s="127"/>
      <c r="QPZ147" s="127"/>
      <c r="QQA147" s="127"/>
      <c r="QQB147" s="127"/>
      <c r="QQC147" s="127"/>
      <c r="QQD147" s="127"/>
      <c r="QQE147" s="127"/>
      <c r="QQF147" s="127"/>
      <c r="QQG147" s="127"/>
      <c r="QQH147" s="127"/>
      <c r="QQI147" s="127"/>
      <c r="QQJ147" s="127"/>
      <c r="QQK147" s="127"/>
      <c r="QQL147" s="127"/>
      <c r="QQM147" s="127"/>
      <c r="QQN147" s="127"/>
      <c r="QQO147" s="127"/>
      <c r="QQP147" s="127"/>
      <c r="QQQ147" s="127"/>
      <c r="QQR147" s="127"/>
      <c r="QQS147" s="127"/>
      <c r="QQT147" s="127"/>
      <c r="QQU147" s="127"/>
      <c r="QQV147" s="127"/>
      <c r="QQW147" s="127"/>
      <c r="QQX147" s="127"/>
      <c r="QQY147" s="127"/>
      <c r="QQZ147" s="127"/>
      <c r="QRA147" s="127"/>
      <c r="QRB147" s="127"/>
      <c r="QRC147" s="127"/>
      <c r="QRD147" s="127"/>
      <c r="QRE147" s="127"/>
      <c r="QRF147" s="127"/>
      <c r="QRG147" s="127"/>
      <c r="QRH147" s="127"/>
      <c r="QRI147" s="127"/>
      <c r="QRJ147" s="127"/>
      <c r="QRK147" s="127"/>
      <c r="QRL147" s="127"/>
      <c r="QRM147" s="127"/>
      <c r="QRN147" s="127"/>
      <c r="QRO147" s="127"/>
      <c r="QRP147" s="127"/>
      <c r="QRQ147" s="127"/>
      <c r="QRR147" s="127"/>
      <c r="QRS147" s="127"/>
      <c r="QRT147" s="127"/>
      <c r="QRU147" s="127"/>
      <c r="QRV147" s="127"/>
      <c r="QRW147" s="127"/>
      <c r="QRX147" s="127"/>
      <c r="QRY147" s="127"/>
      <c r="QRZ147" s="127"/>
      <c r="QSA147" s="127"/>
      <c r="QSB147" s="127"/>
      <c r="QSC147" s="127"/>
      <c r="QSD147" s="127"/>
      <c r="QSE147" s="127"/>
      <c r="QSF147" s="127"/>
      <c r="QSG147" s="127"/>
      <c r="QSH147" s="127"/>
      <c r="QSI147" s="127"/>
      <c r="QSJ147" s="127"/>
      <c r="QSK147" s="127"/>
      <c r="QSL147" s="127"/>
      <c r="QSM147" s="127"/>
      <c r="QSN147" s="127"/>
      <c r="QSO147" s="127"/>
      <c r="QSP147" s="127"/>
      <c r="QSQ147" s="127"/>
      <c r="QSR147" s="127"/>
      <c r="QSS147" s="127"/>
      <c r="QST147" s="127"/>
      <c r="QSU147" s="127"/>
      <c r="QSV147" s="127"/>
      <c r="QSW147" s="127"/>
      <c r="QSX147" s="127"/>
      <c r="QSY147" s="127"/>
      <c r="QSZ147" s="127"/>
      <c r="QTA147" s="127"/>
      <c r="QTB147" s="127"/>
      <c r="QTC147" s="127"/>
      <c r="QTD147" s="127"/>
      <c r="QTE147" s="127"/>
      <c r="QTF147" s="127"/>
      <c r="QTG147" s="127"/>
      <c r="QTH147" s="127"/>
      <c r="QTI147" s="127"/>
      <c r="QTJ147" s="127"/>
      <c r="QTK147" s="127"/>
      <c r="QTL147" s="127"/>
      <c r="QTM147" s="127"/>
      <c r="QTN147" s="127"/>
      <c r="QTO147" s="127"/>
      <c r="QTP147" s="127"/>
      <c r="QTQ147" s="127"/>
      <c r="QTR147" s="127"/>
      <c r="QTS147" s="127"/>
      <c r="QTT147" s="127"/>
      <c r="QTU147" s="127"/>
      <c r="QTV147" s="127"/>
      <c r="QTW147" s="127"/>
      <c r="QTX147" s="127"/>
      <c r="QTY147" s="127"/>
      <c r="QTZ147" s="127"/>
      <c r="QUA147" s="127"/>
      <c r="QUB147" s="127"/>
      <c r="QUC147" s="127"/>
      <c r="QUD147" s="127"/>
      <c r="QUE147" s="127"/>
      <c r="QUF147" s="127"/>
      <c r="QUG147" s="127"/>
      <c r="QUH147" s="127"/>
      <c r="QUI147" s="127"/>
      <c r="QUJ147" s="127"/>
      <c r="QUK147" s="127"/>
      <c r="QUL147" s="127"/>
      <c r="QUM147" s="127"/>
      <c r="QUN147" s="127"/>
      <c r="QUO147" s="127"/>
      <c r="QUP147" s="127"/>
      <c r="QUQ147" s="127"/>
      <c r="QUR147" s="127"/>
      <c r="QUS147" s="127"/>
      <c r="QUT147" s="127"/>
      <c r="QUU147" s="127"/>
      <c r="QUV147" s="127"/>
      <c r="QUW147" s="127"/>
      <c r="QUX147" s="127"/>
      <c r="QUY147" s="127"/>
      <c r="QUZ147" s="127"/>
      <c r="QVA147" s="127"/>
      <c r="QVB147" s="127"/>
      <c r="QVC147" s="127"/>
      <c r="QVD147" s="127"/>
      <c r="QVE147" s="127"/>
      <c r="QVF147" s="127"/>
      <c r="QVG147" s="127"/>
      <c r="QVH147" s="127"/>
      <c r="QVI147" s="127"/>
      <c r="QVJ147" s="127"/>
      <c r="QVK147" s="127"/>
      <c r="QVL147" s="127"/>
      <c r="QVM147" s="127"/>
      <c r="QVN147" s="127"/>
      <c r="QVO147" s="127"/>
      <c r="QVP147" s="127"/>
      <c r="QVQ147" s="127"/>
      <c r="QVR147" s="127"/>
      <c r="QVS147" s="127"/>
      <c r="QVT147" s="127"/>
      <c r="QVU147" s="127"/>
      <c r="QVV147" s="127"/>
      <c r="QVW147" s="127"/>
      <c r="QVX147" s="127"/>
      <c r="QVY147" s="127"/>
      <c r="QVZ147" s="127"/>
      <c r="QWA147" s="127"/>
      <c r="QWB147" s="127"/>
      <c r="QWC147" s="127"/>
      <c r="QWD147" s="127"/>
      <c r="QWE147" s="127"/>
      <c r="QWF147" s="127"/>
      <c r="QWG147" s="127"/>
      <c r="QWH147" s="127"/>
      <c r="QWI147" s="127"/>
      <c r="QWJ147" s="127"/>
      <c r="QWK147" s="127"/>
      <c r="QWL147" s="127"/>
      <c r="QWM147" s="127"/>
      <c r="QWN147" s="127"/>
      <c r="QWO147" s="127"/>
      <c r="QWP147" s="127"/>
      <c r="QWQ147" s="127"/>
      <c r="QWR147" s="127"/>
      <c r="QWS147" s="127"/>
      <c r="QWT147" s="127"/>
      <c r="QWU147" s="127"/>
      <c r="QWV147" s="127"/>
      <c r="QWW147" s="127"/>
      <c r="QWX147" s="127"/>
      <c r="QWY147" s="127"/>
      <c r="QWZ147" s="127"/>
      <c r="QXA147" s="127"/>
      <c r="QXB147" s="127"/>
      <c r="QXC147" s="127"/>
      <c r="QXD147" s="127"/>
      <c r="QXE147" s="127"/>
      <c r="QXF147" s="127"/>
      <c r="QXG147" s="127"/>
      <c r="QXH147" s="127"/>
      <c r="QXI147" s="127"/>
      <c r="QXJ147" s="127"/>
      <c r="QXK147" s="127"/>
      <c r="QXL147" s="127"/>
      <c r="QXM147" s="127"/>
      <c r="QXN147" s="127"/>
      <c r="QXO147" s="127"/>
      <c r="QXP147" s="127"/>
      <c r="QXQ147" s="127"/>
      <c r="QXR147" s="127"/>
      <c r="QXS147" s="127"/>
      <c r="QXT147" s="127"/>
      <c r="QXU147" s="127"/>
      <c r="QXV147" s="127"/>
      <c r="QXW147" s="127"/>
      <c r="QXX147" s="127"/>
      <c r="QXY147" s="127"/>
      <c r="QXZ147" s="127"/>
      <c r="QYA147" s="127"/>
      <c r="QYB147" s="127"/>
      <c r="QYC147" s="127"/>
      <c r="QYD147" s="127"/>
      <c r="QYE147" s="127"/>
      <c r="QYF147" s="127"/>
      <c r="QYG147" s="127"/>
      <c r="QYH147" s="127"/>
      <c r="QYI147" s="127"/>
      <c r="QYJ147" s="127"/>
      <c r="QYK147" s="127"/>
      <c r="QYL147" s="127"/>
      <c r="QYM147" s="127"/>
      <c r="QYN147" s="127"/>
      <c r="QYO147" s="127"/>
      <c r="QYP147" s="127"/>
      <c r="QYQ147" s="127"/>
      <c r="QYR147" s="127"/>
      <c r="QYS147" s="127"/>
      <c r="QYT147" s="127"/>
      <c r="QYU147" s="127"/>
      <c r="QYV147" s="127"/>
      <c r="QYW147" s="127"/>
      <c r="QYX147" s="127"/>
      <c r="QYY147" s="127"/>
      <c r="QYZ147" s="127"/>
      <c r="QZA147" s="127"/>
      <c r="QZB147" s="127"/>
      <c r="QZC147" s="127"/>
      <c r="QZD147" s="127"/>
      <c r="QZE147" s="127"/>
      <c r="QZF147" s="127"/>
      <c r="QZG147" s="127"/>
      <c r="QZH147" s="127"/>
      <c r="QZI147" s="127"/>
      <c r="QZJ147" s="127"/>
      <c r="QZK147" s="127"/>
      <c r="QZL147" s="127"/>
      <c r="QZM147" s="127"/>
      <c r="QZN147" s="127"/>
      <c r="QZO147" s="127"/>
      <c r="QZP147" s="127"/>
      <c r="QZQ147" s="127"/>
      <c r="QZR147" s="127"/>
      <c r="QZS147" s="127"/>
      <c r="QZT147" s="127"/>
      <c r="QZU147" s="127"/>
      <c r="QZV147" s="127"/>
      <c r="QZW147" s="127"/>
      <c r="QZX147" s="127"/>
      <c r="QZY147" s="127"/>
      <c r="QZZ147" s="127"/>
      <c r="RAA147" s="127"/>
      <c r="RAB147" s="127"/>
      <c r="RAC147" s="127"/>
      <c r="RAD147" s="127"/>
      <c r="RAE147" s="127"/>
      <c r="RAF147" s="127"/>
      <c r="RAG147" s="127"/>
      <c r="RAH147" s="127"/>
      <c r="RAI147" s="127"/>
      <c r="RAJ147" s="127"/>
      <c r="RAK147" s="127"/>
      <c r="RAL147" s="127"/>
      <c r="RAM147" s="127"/>
      <c r="RAN147" s="127"/>
      <c r="RAO147" s="127"/>
      <c r="RAP147" s="127"/>
      <c r="RAQ147" s="127"/>
      <c r="RAR147" s="127"/>
      <c r="RAS147" s="127"/>
      <c r="RAT147" s="127"/>
      <c r="RAU147" s="127"/>
      <c r="RAV147" s="127"/>
      <c r="RAW147" s="127"/>
      <c r="RAX147" s="127"/>
      <c r="RAY147" s="127"/>
      <c r="RAZ147" s="127"/>
      <c r="RBA147" s="127"/>
      <c r="RBB147" s="127"/>
      <c r="RBC147" s="127"/>
      <c r="RBD147" s="127"/>
      <c r="RBE147" s="127"/>
      <c r="RBF147" s="127"/>
      <c r="RBG147" s="127"/>
      <c r="RBH147" s="127"/>
      <c r="RBI147" s="127"/>
      <c r="RBJ147" s="127"/>
      <c r="RBK147" s="127"/>
      <c r="RBL147" s="127"/>
      <c r="RBM147" s="127"/>
      <c r="RBN147" s="127"/>
      <c r="RBO147" s="127"/>
      <c r="RBP147" s="127"/>
      <c r="RBQ147" s="127"/>
      <c r="RBR147" s="127"/>
      <c r="RBS147" s="127"/>
      <c r="RBT147" s="127"/>
      <c r="RBU147" s="127"/>
      <c r="RBV147" s="127"/>
      <c r="RBW147" s="127"/>
      <c r="RBX147" s="127"/>
      <c r="RBY147" s="127"/>
      <c r="RBZ147" s="127"/>
      <c r="RCA147" s="127"/>
      <c r="RCB147" s="127"/>
      <c r="RCC147" s="127"/>
      <c r="RCD147" s="127"/>
      <c r="RCE147" s="127"/>
      <c r="RCF147" s="127"/>
      <c r="RCG147" s="127"/>
      <c r="RCH147" s="127"/>
      <c r="RCI147" s="127"/>
      <c r="RCJ147" s="127"/>
      <c r="RCK147" s="127"/>
      <c r="RCL147" s="127"/>
      <c r="RCM147" s="127"/>
      <c r="RCN147" s="127"/>
      <c r="RCO147" s="127"/>
      <c r="RCP147" s="127"/>
      <c r="RCQ147" s="127"/>
      <c r="RCR147" s="127"/>
      <c r="RCS147" s="127"/>
      <c r="RCT147" s="127"/>
      <c r="RCU147" s="127"/>
      <c r="RCV147" s="127"/>
      <c r="RCW147" s="127"/>
      <c r="RCX147" s="127"/>
      <c r="RCY147" s="127"/>
      <c r="RCZ147" s="127"/>
      <c r="RDA147" s="127"/>
      <c r="RDB147" s="127"/>
      <c r="RDC147" s="127"/>
      <c r="RDD147" s="127"/>
      <c r="RDE147" s="127"/>
      <c r="RDF147" s="127"/>
      <c r="RDG147" s="127"/>
      <c r="RDH147" s="127"/>
      <c r="RDI147" s="127"/>
      <c r="RDJ147" s="127"/>
      <c r="RDK147" s="127"/>
      <c r="RDL147" s="127"/>
      <c r="RDM147" s="127"/>
      <c r="RDN147" s="127"/>
      <c r="RDO147" s="127"/>
      <c r="RDP147" s="127"/>
      <c r="RDQ147" s="127"/>
      <c r="RDR147" s="127"/>
      <c r="RDS147" s="127"/>
      <c r="RDT147" s="127"/>
      <c r="RDU147" s="127"/>
      <c r="RDV147" s="127"/>
      <c r="RDW147" s="127"/>
      <c r="RDX147" s="127"/>
      <c r="RDY147" s="127"/>
      <c r="RDZ147" s="127"/>
      <c r="REA147" s="127"/>
      <c r="REB147" s="127"/>
      <c r="REC147" s="127"/>
      <c r="RED147" s="127"/>
      <c r="REE147" s="127"/>
      <c r="REF147" s="127"/>
      <c r="REG147" s="127"/>
      <c r="REH147" s="127"/>
      <c r="REI147" s="127"/>
      <c r="REJ147" s="127"/>
      <c r="REK147" s="127"/>
      <c r="REL147" s="127"/>
      <c r="REM147" s="127"/>
      <c r="REN147" s="127"/>
      <c r="REO147" s="127"/>
      <c r="REP147" s="127"/>
      <c r="REQ147" s="127"/>
      <c r="RER147" s="127"/>
      <c r="RES147" s="127"/>
      <c r="RET147" s="127"/>
      <c r="REU147" s="127"/>
      <c r="REV147" s="127"/>
      <c r="REW147" s="127"/>
      <c r="REX147" s="127"/>
      <c r="REY147" s="127"/>
      <c r="REZ147" s="127"/>
      <c r="RFA147" s="127"/>
      <c r="RFB147" s="127"/>
      <c r="RFC147" s="127"/>
      <c r="RFD147" s="127"/>
      <c r="RFE147" s="127"/>
      <c r="RFF147" s="127"/>
      <c r="RFG147" s="127"/>
      <c r="RFH147" s="127"/>
      <c r="RFI147" s="127"/>
      <c r="RFJ147" s="127"/>
      <c r="RFK147" s="127"/>
      <c r="RFL147" s="127"/>
      <c r="RFM147" s="127"/>
      <c r="RFN147" s="127"/>
      <c r="RFO147" s="127"/>
      <c r="RFP147" s="127"/>
      <c r="RFQ147" s="127"/>
      <c r="RFR147" s="127"/>
      <c r="RFS147" s="127"/>
      <c r="RFT147" s="127"/>
      <c r="RFU147" s="127"/>
      <c r="RFV147" s="127"/>
      <c r="RFW147" s="127"/>
      <c r="RFX147" s="127"/>
      <c r="RFY147" s="127"/>
      <c r="RFZ147" s="127"/>
      <c r="RGA147" s="127"/>
      <c r="RGB147" s="127"/>
      <c r="RGC147" s="127"/>
      <c r="RGD147" s="127"/>
      <c r="RGE147" s="127"/>
      <c r="RGF147" s="127"/>
      <c r="RGG147" s="127"/>
      <c r="RGH147" s="127"/>
      <c r="RGI147" s="127"/>
      <c r="RGJ147" s="127"/>
      <c r="RGK147" s="127"/>
      <c r="RGL147" s="127"/>
      <c r="RGM147" s="127"/>
      <c r="RGN147" s="127"/>
      <c r="RGO147" s="127"/>
      <c r="RGP147" s="127"/>
      <c r="RGQ147" s="127"/>
      <c r="RGR147" s="127"/>
      <c r="RGS147" s="127"/>
      <c r="RGT147" s="127"/>
      <c r="RGU147" s="127"/>
      <c r="RGV147" s="127"/>
      <c r="RGW147" s="127"/>
      <c r="RGX147" s="127"/>
      <c r="RGY147" s="127"/>
      <c r="RGZ147" s="127"/>
      <c r="RHA147" s="127"/>
      <c r="RHB147" s="127"/>
      <c r="RHC147" s="127"/>
      <c r="RHD147" s="127"/>
      <c r="RHE147" s="127"/>
      <c r="RHF147" s="127"/>
      <c r="RHG147" s="127"/>
      <c r="RHH147" s="127"/>
      <c r="RHI147" s="127"/>
      <c r="RHJ147" s="127"/>
      <c r="RHK147" s="127"/>
      <c r="RHL147" s="127"/>
      <c r="RHM147" s="127"/>
      <c r="RHN147" s="127"/>
      <c r="RHO147" s="127"/>
      <c r="RHP147" s="127"/>
      <c r="RHQ147" s="127"/>
      <c r="RHR147" s="127"/>
      <c r="RHS147" s="127"/>
      <c r="RHT147" s="127"/>
      <c r="RHU147" s="127"/>
      <c r="RHV147" s="127"/>
      <c r="RHW147" s="127"/>
      <c r="RHX147" s="127"/>
      <c r="RHY147" s="127"/>
      <c r="RHZ147" s="127"/>
      <c r="RIA147" s="127"/>
      <c r="RIB147" s="127"/>
      <c r="RIC147" s="127"/>
      <c r="RID147" s="127"/>
      <c r="RIE147" s="127"/>
      <c r="RIF147" s="127"/>
      <c r="RIG147" s="127"/>
      <c r="RIH147" s="127"/>
      <c r="RII147" s="127"/>
      <c r="RIJ147" s="127"/>
      <c r="RIK147" s="127"/>
      <c r="RIL147" s="127"/>
      <c r="RIM147" s="127"/>
      <c r="RIN147" s="127"/>
      <c r="RIO147" s="127"/>
      <c r="RIP147" s="127"/>
      <c r="RIQ147" s="127"/>
      <c r="RIR147" s="127"/>
      <c r="RIS147" s="127"/>
      <c r="RIT147" s="127"/>
      <c r="RIU147" s="127"/>
      <c r="RIV147" s="127"/>
      <c r="RIW147" s="127"/>
      <c r="RIX147" s="127"/>
      <c r="RIY147" s="127"/>
      <c r="RIZ147" s="127"/>
      <c r="RJA147" s="127"/>
      <c r="RJB147" s="127"/>
      <c r="RJC147" s="127"/>
      <c r="RJD147" s="127"/>
      <c r="RJE147" s="127"/>
      <c r="RJF147" s="127"/>
      <c r="RJG147" s="127"/>
      <c r="RJH147" s="127"/>
      <c r="RJI147" s="127"/>
      <c r="RJJ147" s="127"/>
      <c r="RJK147" s="127"/>
      <c r="RJL147" s="127"/>
      <c r="RJM147" s="127"/>
      <c r="RJN147" s="127"/>
      <c r="RJO147" s="127"/>
      <c r="RJP147" s="127"/>
      <c r="RJQ147" s="127"/>
      <c r="RJR147" s="127"/>
      <c r="RJS147" s="127"/>
      <c r="RJT147" s="127"/>
      <c r="RJU147" s="127"/>
      <c r="RJV147" s="127"/>
      <c r="RJW147" s="127"/>
      <c r="RJX147" s="127"/>
      <c r="RJY147" s="127"/>
      <c r="RJZ147" s="127"/>
      <c r="RKA147" s="127"/>
      <c r="RKB147" s="127"/>
      <c r="RKC147" s="127"/>
      <c r="RKD147" s="127"/>
      <c r="RKE147" s="127"/>
      <c r="RKF147" s="127"/>
      <c r="RKG147" s="127"/>
      <c r="RKH147" s="127"/>
      <c r="RKI147" s="127"/>
      <c r="RKJ147" s="127"/>
      <c r="RKK147" s="127"/>
      <c r="RKL147" s="127"/>
      <c r="RKM147" s="127"/>
      <c r="RKN147" s="127"/>
      <c r="RKO147" s="127"/>
      <c r="RKP147" s="127"/>
      <c r="RKQ147" s="127"/>
      <c r="RKR147" s="127"/>
      <c r="RKS147" s="127"/>
      <c r="RKT147" s="127"/>
      <c r="RKU147" s="127"/>
      <c r="RKV147" s="127"/>
      <c r="RKW147" s="127"/>
      <c r="RKX147" s="127"/>
      <c r="RKY147" s="127"/>
      <c r="RKZ147" s="127"/>
      <c r="RLA147" s="127"/>
      <c r="RLB147" s="127"/>
      <c r="RLC147" s="127"/>
      <c r="RLD147" s="127"/>
      <c r="RLE147" s="127"/>
      <c r="RLF147" s="127"/>
      <c r="RLG147" s="127"/>
      <c r="RLH147" s="127"/>
      <c r="RLI147" s="127"/>
      <c r="RLJ147" s="127"/>
      <c r="RLK147" s="127"/>
      <c r="RLL147" s="127"/>
      <c r="RLM147" s="127"/>
      <c r="RLN147" s="127"/>
      <c r="RLO147" s="127"/>
      <c r="RLP147" s="127"/>
      <c r="RLQ147" s="127"/>
      <c r="RLR147" s="127"/>
      <c r="RLS147" s="127"/>
      <c r="RLT147" s="127"/>
      <c r="RLU147" s="127"/>
      <c r="RLV147" s="127"/>
      <c r="RLW147" s="127"/>
      <c r="RLX147" s="127"/>
      <c r="RLY147" s="127"/>
      <c r="RLZ147" s="127"/>
      <c r="RMA147" s="127"/>
      <c r="RMB147" s="127"/>
      <c r="RMC147" s="127"/>
      <c r="RMD147" s="127"/>
      <c r="RME147" s="127"/>
      <c r="RMF147" s="127"/>
      <c r="RMG147" s="127"/>
      <c r="RMH147" s="127"/>
      <c r="RMI147" s="127"/>
      <c r="RMJ147" s="127"/>
      <c r="RMK147" s="127"/>
      <c r="RML147" s="127"/>
      <c r="RMM147" s="127"/>
      <c r="RMN147" s="127"/>
      <c r="RMO147" s="127"/>
      <c r="RMP147" s="127"/>
      <c r="RMQ147" s="127"/>
      <c r="RMR147" s="127"/>
      <c r="RMS147" s="127"/>
      <c r="RMT147" s="127"/>
      <c r="RMU147" s="127"/>
      <c r="RMV147" s="127"/>
      <c r="RMW147" s="127"/>
      <c r="RMX147" s="127"/>
      <c r="RMY147" s="127"/>
      <c r="RMZ147" s="127"/>
      <c r="RNA147" s="127"/>
      <c r="RNB147" s="127"/>
      <c r="RNC147" s="127"/>
      <c r="RND147" s="127"/>
      <c r="RNE147" s="127"/>
      <c r="RNF147" s="127"/>
      <c r="RNG147" s="127"/>
      <c r="RNH147" s="127"/>
      <c r="RNI147" s="127"/>
      <c r="RNJ147" s="127"/>
      <c r="RNK147" s="127"/>
      <c r="RNL147" s="127"/>
      <c r="RNM147" s="127"/>
      <c r="RNN147" s="127"/>
      <c r="RNO147" s="127"/>
      <c r="RNP147" s="127"/>
      <c r="RNQ147" s="127"/>
      <c r="RNR147" s="127"/>
      <c r="RNS147" s="127"/>
      <c r="RNT147" s="127"/>
      <c r="RNU147" s="127"/>
      <c r="RNV147" s="127"/>
      <c r="RNW147" s="127"/>
      <c r="RNX147" s="127"/>
      <c r="RNY147" s="127"/>
      <c r="RNZ147" s="127"/>
      <c r="ROA147" s="127"/>
      <c r="ROB147" s="127"/>
      <c r="ROC147" s="127"/>
      <c r="ROD147" s="127"/>
      <c r="ROE147" s="127"/>
      <c r="ROF147" s="127"/>
      <c r="ROG147" s="127"/>
      <c r="ROH147" s="127"/>
      <c r="ROI147" s="127"/>
      <c r="ROJ147" s="127"/>
      <c r="ROK147" s="127"/>
      <c r="ROL147" s="127"/>
      <c r="ROM147" s="127"/>
      <c r="RON147" s="127"/>
      <c r="ROO147" s="127"/>
      <c r="ROP147" s="127"/>
      <c r="ROQ147" s="127"/>
      <c r="ROR147" s="127"/>
      <c r="ROS147" s="127"/>
      <c r="ROT147" s="127"/>
      <c r="ROU147" s="127"/>
      <c r="ROV147" s="127"/>
      <c r="ROW147" s="127"/>
      <c r="ROX147" s="127"/>
      <c r="ROY147" s="127"/>
      <c r="ROZ147" s="127"/>
      <c r="RPA147" s="127"/>
      <c r="RPB147" s="127"/>
      <c r="RPC147" s="127"/>
      <c r="RPD147" s="127"/>
      <c r="RPE147" s="127"/>
      <c r="RPF147" s="127"/>
      <c r="RPG147" s="127"/>
      <c r="RPH147" s="127"/>
      <c r="RPI147" s="127"/>
      <c r="RPJ147" s="127"/>
      <c r="RPK147" s="127"/>
      <c r="RPL147" s="127"/>
      <c r="RPM147" s="127"/>
      <c r="RPN147" s="127"/>
      <c r="RPO147" s="127"/>
      <c r="RPP147" s="127"/>
      <c r="RPQ147" s="127"/>
      <c r="RPR147" s="127"/>
      <c r="RPS147" s="127"/>
      <c r="RPT147" s="127"/>
      <c r="RPU147" s="127"/>
      <c r="RPV147" s="127"/>
      <c r="RPW147" s="127"/>
      <c r="RPX147" s="127"/>
      <c r="RPY147" s="127"/>
      <c r="RPZ147" s="127"/>
      <c r="RQA147" s="127"/>
      <c r="RQB147" s="127"/>
      <c r="RQC147" s="127"/>
      <c r="RQD147" s="127"/>
      <c r="RQE147" s="127"/>
      <c r="RQF147" s="127"/>
      <c r="RQG147" s="127"/>
      <c r="RQH147" s="127"/>
      <c r="RQI147" s="127"/>
      <c r="RQJ147" s="127"/>
      <c r="RQK147" s="127"/>
      <c r="RQL147" s="127"/>
      <c r="RQM147" s="127"/>
      <c r="RQN147" s="127"/>
      <c r="RQO147" s="127"/>
      <c r="RQP147" s="127"/>
      <c r="RQQ147" s="127"/>
      <c r="RQR147" s="127"/>
      <c r="RQS147" s="127"/>
      <c r="RQT147" s="127"/>
      <c r="RQU147" s="127"/>
      <c r="RQV147" s="127"/>
      <c r="RQW147" s="127"/>
      <c r="RQX147" s="127"/>
      <c r="RQY147" s="127"/>
      <c r="RQZ147" s="127"/>
      <c r="RRA147" s="127"/>
      <c r="RRB147" s="127"/>
      <c r="RRC147" s="127"/>
      <c r="RRD147" s="127"/>
      <c r="RRE147" s="127"/>
      <c r="RRF147" s="127"/>
      <c r="RRG147" s="127"/>
      <c r="RRH147" s="127"/>
      <c r="RRI147" s="127"/>
      <c r="RRJ147" s="127"/>
      <c r="RRK147" s="127"/>
      <c r="RRL147" s="127"/>
      <c r="RRM147" s="127"/>
      <c r="RRN147" s="127"/>
      <c r="RRO147" s="127"/>
      <c r="RRP147" s="127"/>
      <c r="RRQ147" s="127"/>
      <c r="RRR147" s="127"/>
      <c r="RRS147" s="127"/>
      <c r="RRT147" s="127"/>
      <c r="RRU147" s="127"/>
      <c r="RRV147" s="127"/>
      <c r="RRW147" s="127"/>
      <c r="RRX147" s="127"/>
      <c r="RRY147" s="127"/>
      <c r="RRZ147" s="127"/>
      <c r="RSA147" s="127"/>
      <c r="RSB147" s="127"/>
      <c r="RSC147" s="127"/>
      <c r="RSD147" s="127"/>
      <c r="RSE147" s="127"/>
      <c r="RSF147" s="127"/>
      <c r="RSG147" s="127"/>
      <c r="RSH147" s="127"/>
      <c r="RSI147" s="127"/>
      <c r="RSJ147" s="127"/>
      <c r="RSK147" s="127"/>
      <c r="RSL147" s="127"/>
      <c r="RSM147" s="127"/>
      <c r="RSN147" s="127"/>
      <c r="RSO147" s="127"/>
      <c r="RSP147" s="127"/>
      <c r="RSQ147" s="127"/>
      <c r="RSR147" s="127"/>
      <c r="RSS147" s="127"/>
      <c r="RST147" s="127"/>
      <c r="RSU147" s="127"/>
      <c r="RSV147" s="127"/>
      <c r="RSW147" s="127"/>
      <c r="RSX147" s="127"/>
      <c r="RSY147" s="127"/>
      <c r="RSZ147" s="127"/>
      <c r="RTA147" s="127"/>
      <c r="RTB147" s="127"/>
      <c r="RTC147" s="127"/>
      <c r="RTD147" s="127"/>
      <c r="RTE147" s="127"/>
      <c r="RTF147" s="127"/>
      <c r="RTG147" s="127"/>
      <c r="RTH147" s="127"/>
      <c r="RTI147" s="127"/>
      <c r="RTJ147" s="127"/>
      <c r="RTK147" s="127"/>
      <c r="RTL147" s="127"/>
      <c r="RTM147" s="127"/>
      <c r="RTN147" s="127"/>
      <c r="RTO147" s="127"/>
      <c r="RTP147" s="127"/>
      <c r="RTQ147" s="127"/>
      <c r="RTR147" s="127"/>
      <c r="RTS147" s="127"/>
      <c r="RTT147" s="127"/>
      <c r="RTU147" s="127"/>
      <c r="RTV147" s="127"/>
      <c r="RTW147" s="127"/>
      <c r="RTX147" s="127"/>
      <c r="RTY147" s="127"/>
      <c r="RTZ147" s="127"/>
      <c r="RUA147" s="127"/>
      <c r="RUB147" s="127"/>
      <c r="RUC147" s="127"/>
      <c r="RUD147" s="127"/>
      <c r="RUE147" s="127"/>
      <c r="RUF147" s="127"/>
      <c r="RUG147" s="127"/>
      <c r="RUH147" s="127"/>
      <c r="RUI147" s="127"/>
      <c r="RUJ147" s="127"/>
      <c r="RUK147" s="127"/>
      <c r="RUL147" s="127"/>
      <c r="RUM147" s="127"/>
      <c r="RUN147" s="127"/>
      <c r="RUO147" s="127"/>
      <c r="RUP147" s="127"/>
      <c r="RUQ147" s="127"/>
      <c r="RUR147" s="127"/>
      <c r="RUS147" s="127"/>
      <c r="RUT147" s="127"/>
      <c r="RUU147" s="127"/>
      <c r="RUV147" s="127"/>
      <c r="RUW147" s="127"/>
      <c r="RUX147" s="127"/>
      <c r="RUY147" s="127"/>
      <c r="RUZ147" s="127"/>
      <c r="RVA147" s="127"/>
      <c r="RVB147" s="127"/>
      <c r="RVC147" s="127"/>
      <c r="RVD147" s="127"/>
      <c r="RVE147" s="127"/>
      <c r="RVF147" s="127"/>
      <c r="RVG147" s="127"/>
      <c r="RVH147" s="127"/>
      <c r="RVI147" s="127"/>
      <c r="RVJ147" s="127"/>
      <c r="RVK147" s="127"/>
      <c r="RVL147" s="127"/>
      <c r="RVM147" s="127"/>
      <c r="RVN147" s="127"/>
      <c r="RVO147" s="127"/>
      <c r="RVP147" s="127"/>
      <c r="RVQ147" s="127"/>
      <c r="RVR147" s="127"/>
      <c r="RVS147" s="127"/>
      <c r="RVT147" s="127"/>
      <c r="RVU147" s="127"/>
      <c r="RVV147" s="127"/>
      <c r="RVW147" s="127"/>
      <c r="RVX147" s="127"/>
      <c r="RVY147" s="127"/>
      <c r="RVZ147" s="127"/>
      <c r="RWA147" s="127"/>
      <c r="RWB147" s="127"/>
      <c r="RWC147" s="127"/>
      <c r="RWD147" s="127"/>
      <c r="RWE147" s="127"/>
      <c r="RWF147" s="127"/>
      <c r="RWG147" s="127"/>
      <c r="RWH147" s="127"/>
      <c r="RWI147" s="127"/>
      <c r="RWJ147" s="127"/>
      <c r="RWK147" s="127"/>
      <c r="RWL147" s="127"/>
      <c r="RWM147" s="127"/>
      <c r="RWN147" s="127"/>
      <c r="RWO147" s="127"/>
      <c r="RWP147" s="127"/>
      <c r="RWQ147" s="127"/>
      <c r="RWR147" s="127"/>
      <c r="RWS147" s="127"/>
      <c r="RWT147" s="127"/>
      <c r="RWU147" s="127"/>
      <c r="RWV147" s="127"/>
      <c r="RWW147" s="127"/>
      <c r="RWX147" s="127"/>
      <c r="RWY147" s="127"/>
      <c r="RWZ147" s="127"/>
      <c r="RXA147" s="127"/>
      <c r="RXB147" s="127"/>
      <c r="RXC147" s="127"/>
      <c r="RXD147" s="127"/>
      <c r="RXE147" s="127"/>
      <c r="RXF147" s="127"/>
      <c r="RXG147" s="127"/>
      <c r="RXH147" s="127"/>
      <c r="RXI147" s="127"/>
      <c r="RXJ147" s="127"/>
      <c r="RXK147" s="127"/>
      <c r="RXL147" s="127"/>
      <c r="RXM147" s="127"/>
      <c r="RXN147" s="127"/>
      <c r="RXO147" s="127"/>
      <c r="RXP147" s="127"/>
      <c r="RXQ147" s="127"/>
      <c r="RXR147" s="127"/>
      <c r="RXS147" s="127"/>
      <c r="RXT147" s="127"/>
      <c r="RXU147" s="127"/>
      <c r="RXV147" s="127"/>
      <c r="RXW147" s="127"/>
      <c r="RXX147" s="127"/>
      <c r="RXY147" s="127"/>
      <c r="RXZ147" s="127"/>
      <c r="RYA147" s="127"/>
      <c r="RYB147" s="127"/>
      <c r="RYC147" s="127"/>
      <c r="RYD147" s="127"/>
      <c r="RYE147" s="127"/>
      <c r="RYF147" s="127"/>
      <c r="RYG147" s="127"/>
      <c r="RYH147" s="127"/>
      <c r="RYI147" s="127"/>
      <c r="RYJ147" s="127"/>
      <c r="RYK147" s="127"/>
      <c r="RYL147" s="127"/>
      <c r="RYM147" s="127"/>
      <c r="RYN147" s="127"/>
      <c r="RYO147" s="127"/>
      <c r="RYP147" s="127"/>
      <c r="RYQ147" s="127"/>
      <c r="RYR147" s="127"/>
      <c r="RYS147" s="127"/>
      <c r="RYT147" s="127"/>
      <c r="RYU147" s="127"/>
      <c r="RYV147" s="127"/>
      <c r="RYW147" s="127"/>
      <c r="RYX147" s="127"/>
      <c r="RYY147" s="127"/>
      <c r="RYZ147" s="127"/>
      <c r="RZA147" s="127"/>
      <c r="RZB147" s="127"/>
      <c r="RZC147" s="127"/>
      <c r="RZD147" s="127"/>
      <c r="RZE147" s="127"/>
      <c r="RZF147" s="127"/>
      <c r="RZG147" s="127"/>
      <c r="RZH147" s="127"/>
      <c r="RZI147" s="127"/>
      <c r="RZJ147" s="127"/>
      <c r="RZK147" s="127"/>
      <c r="RZL147" s="127"/>
      <c r="RZM147" s="127"/>
      <c r="RZN147" s="127"/>
      <c r="RZO147" s="127"/>
      <c r="RZP147" s="127"/>
      <c r="RZQ147" s="127"/>
      <c r="RZR147" s="127"/>
      <c r="RZS147" s="127"/>
      <c r="RZT147" s="127"/>
      <c r="RZU147" s="127"/>
      <c r="RZV147" s="127"/>
      <c r="RZW147" s="127"/>
      <c r="RZX147" s="127"/>
      <c r="RZY147" s="127"/>
      <c r="RZZ147" s="127"/>
      <c r="SAA147" s="127"/>
      <c r="SAB147" s="127"/>
      <c r="SAC147" s="127"/>
      <c r="SAD147" s="127"/>
      <c r="SAE147" s="127"/>
      <c r="SAF147" s="127"/>
      <c r="SAG147" s="127"/>
      <c r="SAH147" s="127"/>
      <c r="SAI147" s="127"/>
      <c r="SAJ147" s="127"/>
      <c r="SAK147" s="127"/>
      <c r="SAL147" s="127"/>
      <c r="SAM147" s="127"/>
      <c r="SAN147" s="127"/>
      <c r="SAO147" s="127"/>
      <c r="SAP147" s="127"/>
      <c r="SAQ147" s="127"/>
      <c r="SAR147" s="127"/>
      <c r="SAS147" s="127"/>
      <c r="SAT147" s="127"/>
      <c r="SAU147" s="127"/>
      <c r="SAV147" s="127"/>
      <c r="SAW147" s="127"/>
      <c r="SAX147" s="127"/>
      <c r="SAY147" s="127"/>
      <c r="SAZ147" s="127"/>
      <c r="SBA147" s="127"/>
      <c r="SBB147" s="127"/>
      <c r="SBC147" s="127"/>
      <c r="SBD147" s="127"/>
      <c r="SBE147" s="127"/>
      <c r="SBF147" s="127"/>
      <c r="SBG147" s="127"/>
      <c r="SBH147" s="127"/>
      <c r="SBI147" s="127"/>
      <c r="SBJ147" s="127"/>
      <c r="SBK147" s="127"/>
      <c r="SBL147" s="127"/>
      <c r="SBM147" s="127"/>
      <c r="SBN147" s="127"/>
      <c r="SBO147" s="127"/>
      <c r="SBP147" s="127"/>
      <c r="SBQ147" s="127"/>
      <c r="SBR147" s="127"/>
      <c r="SBS147" s="127"/>
      <c r="SBT147" s="127"/>
      <c r="SBU147" s="127"/>
      <c r="SBV147" s="127"/>
      <c r="SBW147" s="127"/>
      <c r="SBX147" s="127"/>
      <c r="SBY147" s="127"/>
      <c r="SBZ147" s="127"/>
      <c r="SCA147" s="127"/>
      <c r="SCB147" s="127"/>
      <c r="SCC147" s="127"/>
      <c r="SCD147" s="127"/>
      <c r="SCE147" s="127"/>
      <c r="SCF147" s="127"/>
      <c r="SCG147" s="127"/>
      <c r="SCH147" s="127"/>
      <c r="SCI147" s="127"/>
      <c r="SCJ147" s="127"/>
      <c r="SCK147" s="127"/>
      <c r="SCL147" s="127"/>
      <c r="SCM147" s="127"/>
      <c r="SCN147" s="127"/>
      <c r="SCO147" s="127"/>
      <c r="SCP147" s="127"/>
      <c r="SCQ147" s="127"/>
      <c r="SCR147" s="127"/>
      <c r="SCS147" s="127"/>
      <c r="SCT147" s="127"/>
      <c r="SCU147" s="127"/>
      <c r="SCV147" s="127"/>
      <c r="SCW147" s="127"/>
      <c r="SCX147" s="127"/>
      <c r="SCY147" s="127"/>
      <c r="SCZ147" s="127"/>
      <c r="SDA147" s="127"/>
      <c r="SDB147" s="127"/>
      <c r="SDC147" s="127"/>
      <c r="SDD147" s="127"/>
      <c r="SDE147" s="127"/>
      <c r="SDF147" s="127"/>
      <c r="SDG147" s="127"/>
      <c r="SDH147" s="127"/>
      <c r="SDI147" s="127"/>
      <c r="SDJ147" s="127"/>
      <c r="SDK147" s="127"/>
      <c r="SDL147" s="127"/>
      <c r="SDM147" s="127"/>
      <c r="SDN147" s="127"/>
      <c r="SDO147" s="127"/>
      <c r="SDP147" s="127"/>
      <c r="SDQ147" s="127"/>
      <c r="SDR147" s="127"/>
      <c r="SDS147" s="127"/>
      <c r="SDT147" s="127"/>
      <c r="SDU147" s="127"/>
      <c r="SDV147" s="127"/>
      <c r="SDW147" s="127"/>
      <c r="SDX147" s="127"/>
      <c r="SDY147" s="127"/>
      <c r="SDZ147" s="127"/>
      <c r="SEA147" s="127"/>
      <c r="SEB147" s="127"/>
      <c r="SEC147" s="127"/>
      <c r="SED147" s="127"/>
      <c r="SEE147" s="127"/>
      <c r="SEF147" s="127"/>
      <c r="SEG147" s="127"/>
      <c r="SEH147" s="127"/>
      <c r="SEI147" s="127"/>
      <c r="SEJ147" s="127"/>
      <c r="SEK147" s="127"/>
      <c r="SEL147" s="127"/>
      <c r="SEM147" s="127"/>
      <c r="SEN147" s="127"/>
      <c r="SEO147" s="127"/>
      <c r="SEP147" s="127"/>
      <c r="SEQ147" s="127"/>
      <c r="SER147" s="127"/>
      <c r="SES147" s="127"/>
      <c r="SET147" s="127"/>
      <c r="SEU147" s="127"/>
      <c r="SEV147" s="127"/>
      <c r="SEW147" s="127"/>
      <c r="SEX147" s="127"/>
      <c r="SEY147" s="127"/>
      <c r="SEZ147" s="127"/>
      <c r="SFA147" s="127"/>
      <c r="SFB147" s="127"/>
      <c r="SFC147" s="127"/>
      <c r="SFD147" s="127"/>
      <c r="SFE147" s="127"/>
      <c r="SFF147" s="127"/>
      <c r="SFG147" s="127"/>
      <c r="SFH147" s="127"/>
      <c r="SFI147" s="127"/>
      <c r="SFJ147" s="127"/>
      <c r="SFK147" s="127"/>
      <c r="SFL147" s="127"/>
      <c r="SFM147" s="127"/>
      <c r="SFN147" s="127"/>
      <c r="SFO147" s="127"/>
      <c r="SFP147" s="127"/>
      <c r="SFQ147" s="127"/>
      <c r="SFR147" s="127"/>
      <c r="SFS147" s="127"/>
      <c r="SFT147" s="127"/>
      <c r="SFU147" s="127"/>
      <c r="SFV147" s="127"/>
      <c r="SFW147" s="127"/>
      <c r="SFX147" s="127"/>
      <c r="SFY147" s="127"/>
      <c r="SFZ147" s="127"/>
      <c r="SGA147" s="127"/>
      <c r="SGB147" s="127"/>
      <c r="SGC147" s="127"/>
      <c r="SGD147" s="127"/>
      <c r="SGE147" s="127"/>
      <c r="SGF147" s="127"/>
      <c r="SGG147" s="127"/>
      <c r="SGH147" s="127"/>
      <c r="SGI147" s="127"/>
      <c r="SGJ147" s="127"/>
      <c r="SGK147" s="127"/>
      <c r="SGL147" s="127"/>
      <c r="SGM147" s="127"/>
      <c r="SGN147" s="127"/>
      <c r="SGO147" s="127"/>
      <c r="SGP147" s="127"/>
      <c r="SGQ147" s="127"/>
      <c r="SGR147" s="127"/>
      <c r="SGS147" s="127"/>
      <c r="SGT147" s="127"/>
      <c r="SGU147" s="127"/>
      <c r="SGV147" s="127"/>
      <c r="SGW147" s="127"/>
      <c r="SGX147" s="127"/>
      <c r="SGY147" s="127"/>
      <c r="SGZ147" s="127"/>
      <c r="SHA147" s="127"/>
      <c r="SHB147" s="127"/>
      <c r="SHC147" s="127"/>
      <c r="SHD147" s="127"/>
      <c r="SHE147" s="127"/>
      <c r="SHF147" s="127"/>
      <c r="SHG147" s="127"/>
      <c r="SHH147" s="127"/>
      <c r="SHI147" s="127"/>
      <c r="SHJ147" s="127"/>
      <c r="SHK147" s="127"/>
      <c r="SHL147" s="127"/>
      <c r="SHM147" s="127"/>
      <c r="SHN147" s="127"/>
      <c r="SHO147" s="127"/>
      <c r="SHP147" s="127"/>
      <c r="SHQ147" s="127"/>
      <c r="SHR147" s="127"/>
      <c r="SHS147" s="127"/>
      <c r="SHT147" s="127"/>
      <c r="SHU147" s="127"/>
      <c r="SHV147" s="127"/>
      <c r="SHW147" s="127"/>
      <c r="SHX147" s="127"/>
      <c r="SHY147" s="127"/>
      <c r="SHZ147" s="127"/>
      <c r="SIA147" s="127"/>
      <c r="SIB147" s="127"/>
      <c r="SIC147" s="127"/>
      <c r="SID147" s="127"/>
      <c r="SIE147" s="127"/>
      <c r="SIF147" s="127"/>
      <c r="SIG147" s="127"/>
      <c r="SIH147" s="127"/>
      <c r="SII147" s="127"/>
      <c r="SIJ147" s="127"/>
      <c r="SIK147" s="127"/>
      <c r="SIL147" s="127"/>
      <c r="SIM147" s="127"/>
      <c r="SIN147" s="127"/>
      <c r="SIO147" s="127"/>
      <c r="SIP147" s="127"/>
      <c r="SIQ147" s="127"/>
      <c r="SIR147" s="127"/>
      <c r="SIS147" s="127"/>
      <c r="SIT147" s="127"/>
      <c r="SIU147" s="127"/>
      <c r="SIV147" s="127"/>
      <c r="SIW147" s="127"/>
      <c r="SIX147" s="127"/>
      <c r="SIY147" s="127"/>
      <c r="SIZ147" s="127"/>
      <c r="SJA147" s="127"/>
      <c r="SJB147" s="127"/>
      <c r="SJC147" s="127"/>
      <c r="SJD147" s="127"/>
      <c r="SJE147" s="127"/>
      <c r="SJF147" s="127"/>
      <c r="SJG147" s="127"/>
      <c r="SJH147" s="127"/>
      <c r="SJI147" s="127"/>
      <c r="SJJ147" s="127"/>
      <c r="SJK147" s="127"/>
      <c r="SJL147" s="127"/>
      <c r="SJM147" s="127"/>
      <c r="SJN147" s="127"/>
      <c r="SJO147" s="127"/>
      <c r="SJP147" s="127"/>
      <c r="SJQ147" s="127"/>
      <c r="SJR147" s="127"/>
      <c r="SJS147" s="127"/>
      <c r="SJT147" s="127"/>
      <c r="SJU147" s="127"/>
      <c r="SJV147" s="127"/>
      <c r="SJW147" s="127"/>
      <c r="SJX147" s="127"/>
      <c r="SJY147" s="127"/>
      <c r="SJZ147" s="127"/>
      <c r="SKA147" s="127"/>
      <c r="SKB147" s="127"/>
      <c r="SKC147" s="127"/>
      <c r="SKD147" s="127"/>
      <c r="SKE147" s="127"/>
      <c r="SKF147" s="127"/>
      <c r="SKG147" s="127"/>
      <c r="SKH147" s="127"/>
      <c r="SKI147" s="127"/>
      <c r="SKJ147" s="127"/>
      <c r="SKK147" s="127"/>
      <c r="SKL147" s="127"/>
      <c r="SKM147" s="127"/>
      <c r="SKN147" s="127"/>
      <c r="SKO147" s="127"/>
      <c r="SKP147" s="127"/>
      <c r="SKQ147" s="127"/>
      <c r="SKR147" s="127"/>
      <c r="SKS147" s="127"/>
      <c r="SKT147" s="127"/>
      <c r="SKU147" s="127"/>
      <c r="SKV147" s="127"/>
      <c r="SKW147" s="127"/>
      <c r="SKX147" s="127"/>
      <c r="SKY147" s="127"/>
      <c r="SKZ147" s="127"/>
      <c r="SLA147" s="127"/>
      <c r="SLB147" s="127"/>
      <c r="SLC147" s="127"/>
      <c r="SLD147" s="127"/>
      <c r="SLE147" s="127"/>
      <c r="SLF147" s="127"/>
      <c r="SLG147" s="127"/>
      <c r="SLH147" s="127"/>
      <c r="SLI147" s="127"/>
      <c r="SLJ147" s="127"/>
      <c r="SLK147" s="127"/>
      <c r="SLL147" s="127"/>
      <c r="SLM147" s="127"/>
      <c r="SLN147" s="127"/>
      <c r="SLO147" s="127"/>
      <c r="SLP147" s="127"/>
      <c r="SLQ147" s="127"/>
      <c r="SLR147" s="127"/>
      <c r="SLS147" s="127"/>
      <c r="SLT147" s="127"/>
      <c r="SLU147" s="127"/>
      <c r="SLV147" s="127"/>
      <c r="SLW147" s="127"/>
      <c r="SLX147" s="127"/>
      <c r="SLY147" s="127"/>
      <c r="SLZ147" s="127"/>
      <c r="SMA147" s="127"/>
      <c r="SMB147" s="127"/>
      <c r="SMC147" s="127"/>
      <c r="SMD147" s="127"/>
      <c r="SME147" s="127"/>
      <c r="SMF147" s="127"/>
      <c r="SMG147" s="127"/>
      <c r="SMH147" s="127"/>
      <c r="SMI147" s="127"/>
      <c r="SMJ147" s="127"/>
      <c r="SMK147" s="127"/>
      <c r="SML147" s="127"/>
      <c r="SMM147" s="127"/>
      <c r="SMN147" s="127"/>
      <c r="SMO147" s="127"/>
      <c r="SMP147" s="127"/>
      <c r="SMQ147" s="127"/>
      <c r="SMR147" s="127"/>
      <c r="SMS147" s="127"/>
      <c r="SMT147" s="127"/>
      <c r="SMU147" s="127"/>
      <c r="SMV147" s="127"/>
      <c r="SMW147" s="127"/>
      <c r="SMX147" s="127"/>
      <c r="SMY147" s="127"/>
      <c r="SMZ147" s="127"/>
      <c r="SNA147" s="127"/>
      <c r="SNB147" s="127"/>
      <c r="SNC147" s="127"/>
      <c r="SND147" s="127"/>
      <c r="SNE147" s="127"/>
      <c r="SNF147" s="127"/>
      <c r="SNG147" s="127"/>
      <c r="SNH147" s="127"/>
      <c r="SNI147" s="127"/>
      <c r="SNJ147" s="127"/>
      <c r="SNK147" s="127"/>
      <c r="SNL147" s="127"/>
      <c r="SNM147" s="127"/>
      <c r="SNN147" s="127"/>
      <c r="SNO147" s="127"/>
      <c r="SNP147" s="127"/>
      <c r="SNQ147" s="127"/>
      <c r="SNR147" s="127"/>
      <c r="SNS147" s="127"/>
      <c r="SNT147" s="127"/>
      <c r="SNU147" s="127"/>
      <c r="SNV147" s="127"/>
      <c r="SNW147" s="127"/>
      <c r="SNX147" s="127"/>
      <c r="SNY147" s="127"/>
      <c r="SNZ147" s="127"/>
      <c r="SOA147" s="127"/>
      <c r="SOB147" s="127"/>
      <c r="SOC147" s="127"/>
      <c r="SOD147" s="127"/>
      <c r="SOE147" s="127"/>
      <c r="SOF147" s="127"/>
      <c r="SOG147" s="127"/>
      <c r="SOH147" s="127"/>
      <c r="SOI147" s="127"/>
      <c r="SOJ147" s="127"/>
      <c r="SOK147" s="127"/>
      <c r="SOL147" s="127"/>
      <c r="SOM147" s="127"/>
      <c r="SON147" s="127"/>
      <c r="SOO147" s="127"/>
      <c r="SOP147" s="127"/>
      <c r="SOQ147" s="127"/>
      <c r="SOR147" s="127"/>
      <c r="SOS147" s="127"/>
      <c r="SOT147" s="127"/>
      <c r="SOU147" s="127"/>
      <c r="SOV147" s="127"/>
      <c r="SOW147" s="127"/>
      <c r="SOX147" s="127"/>
      <c r="SOY147" s="127"/>
      <c r="SOZ147" s="127"/>
      <c r="SPA147" s="127"/>
      <c r="SPB147" s="127"/>
      <c r="SPC147" s="127"/>
      <c r="SPD147" s="127"/>
      <c r="SPE147" s="127"/>
      <c r="SPF147" s="127"/>
      <c r="SPG147" s="127"/>
      <c r="SPH147" s="127"/>
      <c r="SPI147" s="127"/>
      <c r="SPJ147" s="127"/>
      <c r="SPK147" s="127"/>
      <c r="SPL147" s="127"/>
      <c r="SPM147" s="127"/>
      <c r="SPN147" s="127"/>
      <c r="SPO147" s="127"/>
      <c r="SPP147" s="127"/>
      <c r="SPQ147" s="127"/>
      <c r="SPR147" s="127"/>
      <c r="SPS147" s="127"/>
      <c r="SPT147" s="127"/>
      <c r="SPU147" s="127"/>
      <c r="SPV147" s="127"/>
      <c r="SPW147" s="127"/>
      <c r="SPX147" s="127"/>
      <c r="SPY147" s="127"/>
      <c r="SPZ147" s="127"/>
      <c r="SQA147" s="127"/>
      <c r="SQB147" s="127"/>
      <c r="SQC147" s="127"/>
      <c r="SQD147" s="127"/>
      <c r="SQE147" s="127"/>
      <c r="SQF147" s="127"/>
      <c r="SQG147" s="127"/>
      <c r="SQH147" s="127"/>
      <c r="SQI147" s="127"/>
      <c r="SQJ147" s="127"/>
      <c r="SQK147" s="127"/>
      <c r="SQL147" s="127"/>
      <c r="SQM147" s="127"/>
      <c r="SQN147" s="127"/>
      <c r="SQO147" s="127"/>
      <c r="SQP147" s="127"/>
      <c r="SQQ147" s="127"/>
      <c r="SQR147" s="127"/>
      <c r="SQS147" s="127"/>
      <c r="SQT147" s="127"/>
      <c r="SQU147" s="127"/>
      <c r="SQV147" s="127"/>
      <c r="SQW147" s="127"/>
      <c r="SQX147" s="127"/>
      <c r="SQY147" s="127"/>
      <c r="SQZ147" s="127"/>
      <c r="SRA147" s="127"/>
      <c r="SRB147" s="127"/>
      <c r="SRC147" s="127"/>
      <c r="SRD147" s="127"/>
      <c r="SRE147" s="127"/>
      <c r="SRF147" s="127"/>
      <c r="SRG147" s="127"/>
      <c r="SRH147" s="127"/>
      <c r="SRI147" s="127"/>
      <c r="SRJ147" s="127"/>
      <c r="SRK147" s="127"/>
      <c r="SRL147" s="127"/>
      <c r="SRM147" s="127"/>
      <c r="SRN147" s="127"/>
      <c r="SRO147" s="127"/>
      <c r="SRP147" s="127"/>
      <c r="SRQ147" s="127"/>
      <c r="SRR147" s="127"/>
      <c r="SRS147" s="127"/>
      <c r="SRT147" s="127"/>
      <c r="SRU147" s="127"/>
      <c r="SRV147" s="127"/>
      <c r="SRW147" s="127"/>
      <c r="SRX147" s="127"/>
      <c r="SRY147" s="127"/>
      <c r="SRZ147" s="127"/>
      <c r="SSA147" s="127"/>
      <c r="SSB147" s="127"/>
      <c r="SSC147" s="127"/>
      <c r="SSD147" s="127"/>
      <c r="SSE147" s="127"/>
      <c r="SSF147" s="127"/>
      <c r="SSG147" s="127"/>
      <c r="SSH147" s="127"/>
      <c r="SSI147" s="127"/>
      <c r="SSJ147" s="127"/>
      <c r="SSK147" s="127"/>
      <c r="SSL147" s="127"/>
      <c r="SSM147" s="127"/>
      <c r="SSN147" s="127"/>
      <c r="SSO147" s="127"/>
      <c r="SSP147" s="127"/>
      <c r="SSQ147" s="127"/>
      <c r="SSR147" s="127"/>
      <c r="SSS147" s="127"/>
      <c r="SST147" s="127"/>
      <c r="SSU147" s="127"/>
      <c r="SSV147" s="127"/>
      <c r="SSW147" s="127"/>
      <c r="SSX147" s="127"/>
      <c r="SSY147" s="127"/>
      <c r="SSZ147" s="127"/>
      <c r="STA147" s="127"/>
      <c r="STB147" s="127"/>
      <c r="STC147" s="127"/>
      <c r="STD147" s="127"/>
      <c r="STE147" s="127"/>
      <c r="STF147" s="127"/>
      <c r="STG147" s="127"/>
      <c r="STH147" s="127"/>
      <c r="STI147" s="127"/>
      <c r="STJ147" s="127"/>
      <c r="STK147" s="127"/>
      <c r="STL147" s="127"/>
      <c r="STM147" s="127"/>
      <c r="STN147" s="127"/>
      <c r="STO147" s="127"/>
      <c r="STP147" s="127"/>
      <c r="STQ147" s="127"/>
      <c r="STR147" s="127"/>
      <c r="STS147" s="127"/>
      <c r="STT147" s="127"/>
      <c r="STU147" s="127"/>
      <c r="STV147" s="127"/>
      <c r="STW147" s="127"/>
      <c r="STX147" s="127"/>
      <c r="STY147" s="127"/>
      <c r="STZ147" s="127"/>
      <c r="SUA147" s="127"/>
      <c r="SUB147" s="127"/>
      <c r="SUC147" s="127"/>
      <c r="SUD147" s="127"/>
      <c r="SUE147" s="127"/>
      <c r="SUF147" s="127"/>
      <c r="SUG147" s="127"/>
      <c r="SUH147" s="127"/>
      <c r="SUI147" s="127"/>
      <c r="SUJ147" s="127"/>
      <c r="SUK147" s="127"/>
      <c r="SUL147" s="127"/>
      <c r="SUM147" s="127"/>
      <c r="SUN147" s="127"/>
      <c r="SUO147" s="127"/>
      <c r="SUP147" s="127"/>
      <c r="SUQ147" s="127"/>
      <c r="SUR147" s="127"/>
      <c r="SUS147" s="127"/>
      <c r="SUT147" s="127"/>
      <c r="SUU147" s="127"/>
      <c r="SUV147" s="127"/>
      <c r="SUW147" s="127"/>
      <c r="SUX147" s="127"/>
      <c r="SUY147" s="127"/>
      <c r="SUZ147" s="127"/>
      <c r="SVA147" s="127"/>
      <c r="SVB147" s="127"/>
      <c r="SVC147" s="127"/>
      <c r="SVD147" s="127"/>
      <c r="SVE147" s="127"/>
      <c r="SVF147" s="127"/>
      <c r="SVG147" s="127"/>
      <c r="SVH147" s="127"/>
      <c r="SVI147" s="127"/>
      <c r="SVJ147" s="127"/>
      <c r="SVK147" s="127"/>
      <c r="SVL147" s="127"/>
      <c r="SVM147" s="127"/>
      <c r="SVN147" s="127"/>
      <c r="SVO147" s="127"/>
      <c r="SVP147" s="127"/>
      <c r="SVQ147" s="127"/>
      <c r="SVR147" s="127"/>
      <c r="SVS147" s="127"/>
      <c r="SVT147" s="127"/>
      <c r="SVU147" s="127"/>
      <c r="SVV147" s="127"/>
      <c r="SVW147" s="127"/>
      <c r="SVX147" s="127"/>
      <c r="SVY147" s="127"/>
      <c r="SVZ147" s="127"/>
      <c r="SWA147" s="127"/>
      <c r="SWB147" s="127"/>
      <c r="SWC147" s="127"/>
      <c r="SWD147" s="127"/>
      <c r="SWE147" s="127"/>
      <c r="SWF147" s="127"/>
      <c r="SWG147" s="127"/>
      <c r="SWH147" s="127"/>
      <c r="SWI147" s="127"/>
      <c r="SWJ147" s="127"/>
      <c r="SWK147" s="127"/>
      <c r="SWL147" s="127"/>
      <c r="SWM147" s="127"/>
      <c r="SWN147" s="127"/>
      <c r="SWO147" s="127"/>
      <c r="SWP147" s="127"/>
      <c r="SWQ147" s="127"/>
      <c r="SWR147" s="127"/>
      <c r="SWS147" s="127"/>
      <c r="SWT147" s="127"/>
      <c r="SWU147" s="127"/>
      <c r="SWV147" s="127"/>
      <c r="SWW147" s="127"/>
      <c r="SWX147" s="127"/>
      <c r="SWY147" s="127"/>
      <c r="SWZ147" s="127"/>
      <c r="SXA147" s="127"/>
      <c r="SXB147" s="127"/>
      <c r="SXC147" s="127"/>
      <c r="SXD147" s="127"/>
      <c r="SXE147" s="127"/>
      <c r="SXF147" s="127"/>
      <c r="SXG147" s="127"/>
      <c r="SXH147" s="127"/>
      <c r="SXI147" s="127"/>
      <c r="SXJ147" s="127"/>
      <c r="SXK147" s="127"/>
      <c r="SXL147" s="127"/>
      <c r="SXM147" s="127"/>
      <c r="SXN147" s="127"/>
      <c r="SXO147" s="127"/>
      <c r="SXP147" s="127"/>
      <c r="SXQ147" s="127"/>
      <c r="SXR147" s="127"/>
      <c r="SXS147" s="127"/>
      <c r="SXT147" s="127"/>
      <c r="SXU147" s="127"/>
      <c r="SXV147" s="127"/>
      <c r="SXW147" s="127"/>
      <c r="SXX147" s="127"/>
      <c r="SXY147" s="127"/>
      <c r="SXZ147" s="127"/>
      <c r="SYA147" s="127"/>
      <c r="SYB147" s="127"/>
      <c r="SYC147" s="127"/>
      <c r="SYD147" s="127"/>
      <c r="SYE147" s="127"/>
      <c r="SYF147" s="127"/>
      <c r="SYG147" s="127"/>
      <c r="SYH147" s="127"/>
      <c r="SYI147" s="127"/>
      <c r="SYJ147" s="127"/>
      <c r="SYK147" s="127"/>
      <c r="SYL147" s="127"/>
      <c r="SYM147" s="127"/>
      <c r="SYN147" s="127"/>
      <c r="SYO147" s="127"/>
      <c r="SYP147" s="127"/>
      <c r="SYQ147" s="127"/>
      <c r="SYR147" s="127"/>
      <c r="SYS147" s="127"/>
      <c r="SYT147" s="127"/>
      <c r="SYU147" s="127"/>
      <c r="SYV147" s="127"/>
      <c r="SYW147" s="127"/>
      <c r="SYX147" s="127"/>
      <c r="SYY147" s="127"/>
      <c r="SYZ147" s="127"/>
      <c r="SZA147" s="127"/>
      <c r="SZB147" s="127"/>
      <c r="SZC147" s="127"/>
      <c r="SZD147" s="127"/>
      <c r="SZE147" s="127"/>
      <c r="SZF147" s="127"/>
      <c r="SZG147" s="127"/>
      <c r="SZH147" s="127"/>
      <c r="SZI147" s="127"/>
      <c r="SZJ147" s="127"/>
      <c r="SZK147" s="127"/>
      <c r="SZL147" s="127"/>
      <c r="SZM147" s="127"/>
      <c r="SZN147" s="127"/>
      <c r="SZO147" s="127"/>
      <c r="SZP147" s="127"/>
      <c r="SZQ147" s="127"/>
      <c r="SZR147" s="127"/>
      <c r="SZS147" s="127"/>
      <c r="SZT147" s="127"/>
      <c r="SZU147" s="127"/>
      <c r="SZV147" s="127"/>
      <c r="SZW147" s="127"/>
      <c r="SZX147" s="127"/>
      <c r="SZY147" s="127"/>
      <c r="SZZ147" s="127"/>
      <c r="TAA147" s="127"/>
      <c r="TAB147" s="127"/>
      <c r="TAC147" s="127"/>
      <c r="TAD147" s="127"/>
      <c r="TAE147" s="127"/>
      <c r="TAF147" s="127"/>
      <c r="TAG147" s="127"/>
      <c r="TAH147" s="127"/>
      <c r="TAI147" s="127"/>
      <c r="TAJ147" s="127"/>
      <c r="TAK147" s="127"/>
      <c r="TAL147" s="127"/>
      <c r="TAM147" s="127"/>
      <c r="TAN147" s="127"/>
      <c r="TAO147" s="127"/>
      <c r="TAP147" s="127"/>
      <c r="TAQ147" s="127"/>
      <c r="TAR147" s="127"/>
      <c r="TAS147" s="127"/>
      <c r="TAT147" s="127"/>
      <c r="TAU147" s="127"/>
      <c r="TAV147" s="127"/>
      <c r="TAW147" s="127"/>
      <c r="TAX147" s="127"/>
      <c r="TAY147" s="127"/>
      <c r="TAZ147" s="127"/>
      <c r="TBA147" s="127"/>
      <c r="TBB147" s="127"/>
      <c r="TBC147" s="127"/>
      <c r="TBD147" s="127"/>
      <c r="TBE147" s="127"/>
      <c r="TBF147" s="127"/>
      <c r="TBG147" s="127"/>
      <c r="TBH147" s="127"/>
      <c r="TBI147" s="127"/>
      <c r="TBJ147" s="127"/>
      <c r="TBK147" s="127"/>
      <c r="TBL147" s="127"/>
      <c r="TBM147" s="127"/>
      <c r="TBN147" s="127"/>
      <c r="TBO147" s="127"/>
      <c r="TBP147" s="127"/>
      <c r="TBQ147" s="127"/>
      <c r="TBR147" s="127"/>
      <c r="TBS147" s="127"/>
      <c r="TBT147" s="127"/>
      <c r="TBU147" s="127"/>
      <c r="TBV147" s="127"/>
      <c r="TBW147" s="127"/>
      <c r="TBX147" s="127"/>
      <c r="TBY147" s="127"/>
      <c r="TBZ147" s="127"/>
      <c r="TCA147" s="127"/>
      <c r="TCB147" s="127"/>
      <c r="TCC147" s="127"/>
      <c r="TCD147" s="127"/>
      <c r="TCE147" s="127"/>
      <c r="TCF147" s="127"/>
      <c r="TCG147" s="127"/>
      <c r="TCH147" s="127"/>
      <c r="TCI147" s="127"/>
      <c r="TCJ147" s="127"/>
      <c r="TCK147" s="127"/>
      <c r="TCL147" s="127"/>
      <c r="TCM147" s="127"/>
      <c r="TCN147" s="127"/>
      <c r="TCO147" s="127"/>
      <c r="TCP147" s="127"/>
      <c r="TCQ147" s="127"/>
      <c r="TCR147" s="127"/>
      <c r="TCS147" s="127"/>
      <c r="TCT147" s="127"/>
      <c r="TCU147" s="127"/>
      <c r="TCV147" s="127"/>
      <c r="TCW147" s="127"/>
      <c r="TCX147" s="127"/>
      <c r="TCY147" s="127"/>
      <c r="TCZ147" s="127"/>
      <c r="TDA147" s="127"/>
      <c r="TDB147" s="127"/>
      <c r="TDC147" s="127"/>
      <c r="TDD147" s="127"/>
      <c r="TDE147" s="127"/>
      <c r="TDF147" s="127"/>
      <c r="TDG147" s="127"/>
      <c r="TDH147" s="127"/>
      <c r="TDI147" s="127"/>
      <c r="TDJ147" s="127"/>
      <c r="TDK147" s="127"/>
      <c r="TDL147" s="127"/>
      <c r="TDM147" s="127"/>
      <c r="TDN147" s="127"/>
      <c r="TDO147" s="127"/>
      <c r="TDP147" s="127"/>
      <c r="TDQ147" s="127"/>
      <c r="TDR147" s="127"/>
      <c r="TDS147" s="127"/>
      <c r="TDT147" s="127"/>
      <c r="TDU147" s="127"/>
      <c r="TDV147" s="127"/>
      <c r="TDW147" s="127"/>
      <c r="TDX147" s="127"/>
      <c r="TDY147" s="127"/>
      <c r="TDZ147" s="127"/>
      <c r="TEA147" s="127"/>
      <c r="TEB147" s="127"/>
      <c r="TEC147" s="127"/>
      <c r="TED147" s="127"/>
      <c r="TEE147" s="127"/>
      <c r="TEF147" s="127"/>
      <c r="TEG147" s="127"/>
      <c r="TEH147" s="127"/>
      <c r="TEI147" s="127"/>
      <c r="TEJ147" s="127"/>
      <c r="TEK147" s="127"/>
      <c r="TEL147" s="127"/>
      <c r="TEM147" s="127"/>
      <c r="TEN147" s="127"/>
      <c r="TEO147" s="127"/>
      <c r="TEP147" s="127"/>
      <c r="TEQ147" s="127"/>
      <c r="TER147" s="127"/>
      <c r="TES147" s="127"/>
      <c r="TET147" s="127"/>
      <c r="TEU147" s="127"/>
      <c r="TEV147" s="127"/>
      <c r="TEW147" s="127"/>
      <c r="TEX147" s="127"/>
      <c r="TEY147" s="127"/>
      <c r="TEZ147" s="127"/>
      <c r="TFA147" s="127"/>
      <c r="TFB147" s="127"/>
      <c r="TFC147" s="127"/>
      <c r="TFD147" s="127"/>
      <c r="TFE147" s="127"/>
      <c r="TFF147" s="127"/>
      <c r="TFG147" s="127"/>
      <c r="TFH147" s="127"/>
      <c r="TFI147" s="127"/>
      <c r="TFJ147" s="127"/>
      <c r="TFK147" s="127"/>
      <c r="TFL147" s="127"/>
      <c r="TFM147" s="127"/>
      <c r="TFN147" s="127"/>
      <c r="TFO147" s="127"/>
      <c r="TFP147" s="127"/>
      <c r="TFQ147" s="127"/>
      <c r="TFR147" s="127"/>
      <c r="TFS147" s="127"/>
      <c r="TFT147" s="127"/>
      <c r="TFU147" s="127"/>
      <c r="TFV147" s="127"/>
      <c r="TFW147" s="127"/>
      <c r="TFX147" s="127"/>
      <c r="TFY147" s="127"/>
      <c r="TFZ147" s="127"/>
      <c r="TGA147" s="127"/>
      <c r="TGB147" s="127"/>
      <c r="TGC147" s="127"/>
      <c r="TGD147" s="127"/>
      <c r="TGE147" s="127"/>
      <c r="TGF147" s="127"/>
      <c r="TGG147" s="127"/>
      <c r="TGH147" s="127"/>
      <c r="TGI147" s="127"/>
      <c r="TGJ147" s="127"/>
      <c r="TGK147" s="127"/>
      <c r="TGL147" s="127"/>
      <c r="TGM147" s="127"/>
      <c r="TGN147" s="127"/>
      <c r="TGO147" s="127"/>
      <c r="TGP147" s="127"/>
      <c r="TGQ147" s="127"/>
      <c r="TGR147" s="127"/>
      <c r="TGS147" s="127"/>
      <c r="TGT147" s="127"/>
      <c r="TGU147" s="127"/>
      <c r="TGV147" s="127"/>
      <c r="TGW147" s="127"/>
      <c r="TGX147" s="127"/>
      <c r="TGY147" s="127"/>
      <c r="TGZ147" s="127"/>
      <c r="THA147" s="127"/>
      <c r="THB147" s="127"/>
      <c r="THC147" s="127"/>
      <c r="THD147" s="127"/>
      <c r="THE147" s="127"/>
      <c r="THF147" s="127"/>
      <c r="THG147" s="127"/>
      <c r="THH147" s="127"/>
      <c r="THI147" s="127"/>
      <c r="THJ147" s="127"/>
      <c r="THK147" s="127"/>
      <c r="THL147" s="127"/>
      <c r="THM147" s="127"/>
      <c r="THN147" s="127"/>
      <c r="THO147" s="127"/>
      <c r="THP147" s="127"/>
      <c r="THQ147" s="127"/>
      <c r="THR147" s="127"/>
      <c r="THS147" s="127"/>
      <c r="THT147" s="127"/>
      <c r="THU147" s="127"/>
      <c r="THV147" s="127"/>
      <c r="THW147" s="127"/>
      <c r="THX147" s="127"/>
      <c r="THY147" s="127"/>
      <c r="THZ147" s="127"/>
      <c r="TIA147" s="127"/>
      <c r="TIB147" s="127"/>
      <c r="TIC147" s="127"/>
      <c r="TID147" s="127"/>
      <c r="TIE147" s="127"/>
      <c r="TIF147" s="127"/>
      <c r="TIG147" s="127"/>
      <c r="TIH147" s="127"/>
      <c r="TII147" s="127"/>
      <c r="TIJ147" s="127"/>
      <c r="TIK147" s="127"/>
      <c r="TIL147" s="127"/>
      <c r="TIM147" s="127"/>
      <c r="TIN147" s="127"/>
      <c r="TIO147" s="127"/>
      <c r="TIP147" s="127"/>
      <c r="TIQ147" s="127"/>
      <c r="TIR147" s="127"/>
      <c r="TIS147" s="127"/>
      <c r="TIT147" s="127"/>
      <c r="TIU147" s="127"/>
      <c r="TIV147" s="127"/>
      <c r="TIW147" s="127"/>
      <c r="TIX147" s="127"/>
      <c r="TIY147" s="127"/>
      <c r="TIZ147" s="127"/>
      <c r="TJA147" s="127"/>
      <c r="TJB147" s="127"/>
      <c r="TJC147" s="127"/>
      <c r="TJD147" s="127"/>
      <c r="TJE147" s="127"/>
      <c r="TJF147" s="127"/>
      <c r="TJG147" s="127"/>
      <c r="TJH147" s="127"/>
      <c r="TJI147" s="127"/>
      <c r="TJJ147" s="127"/>
      <c r="TJK147" s="127"/>
      <c r="TJL147" s="127"/>
      <c r="TJM147" s="127"/>
      <c r="TJN147" s="127"/>
      <c r="TJO147" s="127"/>
      <c r="TJP147" s="127"/>
      <c r="TJQ147" s="127"/>
      <c r="TJR147" s="127"/>
      <c r="TJS147" s="127"/>
      <c r="TJT147" s="127"/>
      <c r="TJU147" s="127"/>
      <c r="TJV147" s="127"/>
      <c r="TJW147" s="127"/>
      <c r="TJX147" s="127"/>
      <c r="TJY147" s="127"/>
      <c r="TJZ147" s="127"/>
      <c r="TKA147" s="127"/>
      <c r="TKB147" s="127"/>
      <c r="TKC147" s="127"/>
      <c r="TKD147" s="127"/>
      <c r="TKE147" s="127"/>
      <c r="TKF147" s="127"/>
      <c r="TKG147" s="127"/>
      <c r="TKH147" s="127"/>
      <c r="TKI147" s="127"/>
      <c r="TKJ147" s="127"/>
      <c r="TKK147" s="127"/>
      <c r="TKL147" s="127"/>
      <c r="TKM147" s="127"/>
      <c r="TKN147" s="127"/>
      <c r="TKO147" s="127"/>
      <c r="TKP147" s="127"/>
      <c r="TKQ147" s="127"/>
      <c r="TKR147" s="127"/>
      <c r="TKS147" s="127"/>
      <c r="TKT147" s="127"/>
      <c r="TKU147" s="127"/>
      <c r="TKV147" s="127"/>
      <c r="TKW147" s="127"/>
      <c r="TKX147" s="127"/>
      <c r="TKY147" s="127"/>
      <c r="TKZ147" s="127"/>
      <c r="TLA147" s="127"/>
      <c r="TLB147" s="127"/>
      <c r="TLC147" s="127"/>
      <c r="TLD147" s="127"/>
      <c r="TLE147" s="127"/>
      <c r="TLF147" s="127"/>
      <c r="TLG147" s="127"/>
      <c r="TLH147" s="127"/>
      <c r="TLI147" s="127"/>
      <c r="TLJ147" s="127"/>
      <c r="TLK147" s="127"/>
      <c r="TLL147" s="127"/>
      <c r="TLM147" s="127"/>
      <c r="TLN147" s="127"/>
      <c r="TLO147" s="127"/>
      <c r="TLP147" s="127"/>
      <c r="TLQ147" s="127"/>
      <c r="TLR147" s="127"/>
      <c r="TLS147" s="127"/>
      <c r="TLT147" s="127"/>
      <c r="TLU147" s="127"/>
      <c r="TLV147" s="127"/>
      <c r="TLW147" s="127"/>
      <c r="TLX147" s="127"/>
      <c r="TLY147" s="127"/>
      <c r="TLZ147" s="127"/>
      <c r="TMA147" s="127"/>
      <c r="TMB147" s="127"/>
      <c r="TMC147" s="127"/>
      <c r="TMD147" s="127"/>
      <c r="TME147" s="127"/>
      <c r="TMF147" s="127"/>
      <c r="TMG147" s="127"/>
      <c r="TMH147" s="127"/>
      <c r="TMI147" s="127"/>
      <c r="TMJ147" s="127"/>
      <c r="TMK147" s="127"/>
      <c r="TML147" s="127"/>
      <c r="TMM147" s="127"/>
      <c r="TMN147" s="127"/>
      <c r="TMO147" s="127"/>
      <c r="TMP147" s="127"/>
      <c r="TMQ147" s="127"/>
      <c r="TMR147" s="127"/>
      <c r="TMS147" s="127"/>
      <c r="TMT147" s="127"/>
      <c r="TMU147" s="127"/>
      <c r="TMV147" s="127"/>
      <c r="TMW147" s="127"/>
      <c r="TMX147" s="127"/>
      <c r="TMY147" s="127"/>
      <c r="TMZ147" s="127"/>
      <c r="TNA147" s="127"/>
      <c r="TNB147" s="127"/>
      <c r="TNC147" s="127"/>
      <c r="TND147" s="127"/>
      <c r="TNE147" s="127"/>
      <c r="TNF147" s="127"/>
      <c r="TNG147" s="127"/>
      <c r="TNH147" s="127"/>
      <c r="TNI147" s="127"/>
      <c r="TNJ147" s="127"/>
      <c r="TNK147" s="127"/>
      <c r="TNL147" s="127"/>
      <c r="TNM147" s="127"/>
      <c r="TNN147" s="127"/>
      <c r="TNO147" s="127"/>
      <c r="TNP147" s="127"/>
      <c r="TNQ147" s="127"/>
      <c r="TNR147" s="127"/>
      <c r="TNS147" s="127"/>
      <c r="TNT147" s="127"/>
      <c r="TNU147" s="127"/>
      <c r="TNV147" s="127"/>
      <c r="TNW147" s="127"/>
      <c r="TNX147" s="127"/>
      <c r="TNY147" s="127"/>
      <c r="TNZ147" s="127"/>
      <c r="TOA147" s="127"/>
      <c r="TOB147" s="127"/>
      <c r="TOC147" s="127"/>
      <c r="TOD147" s="127"/>
      <c r="TOE147" s="127"/>
      <c r="TOF147" s="127"/>
      <c r="TOG147" s="127"/>
      <c r="TOH147" s="127"/>
      <c r="TOI147" s="127"/>
      <c r="TOJ147" s="127"/>
      <c r="TOK147" s="127"/>
      <c r="TOL147" s="127"/>
      <c r="TOM147" s="127"/>
      <c r="TON147" s="127"/>
      <c r="TOO147" s="127"/>
      <c r="TOP147" s="127"/>
      <c r="TOQ147" s="127"/>
      <c r="TOR147" s="127"/>
      <c r="TOS147" s="127"/>
      <c r="TOT147" s="127"/>
      <c r="TOU147" s="127"/>
      <c r="TOV147" s="127"/>
      <c r="TOW147" s="127"/>
      <c r="TOX147" s="127"/>
      <c r="TOY147" s="127"/>
      <c r="TOZ147" s="127"/>
      <c r="TPA147" s="127"/>
      <c r="TPB147" s="127"/>
      <c r="TPC147" s="127"/>
      <c r="TPD147" s="127"/>
      <c r="TPE147" s="127"/>
      <c r="TPF147" s="127"/>
      <c r="TPG147" s="127"/>
      <c r="TPH147" s="127"/>
      <c r="TPI147" s="127"/>
      <c r="TPJ147" s="127"/>
      <c r="TPK147" s="127"/>
      <c r="TPL147" s="127"/>
      <c r="TPM147" s="127"/>
      <c r="TPN147" s="127"/>
      <c r="TPO147" s="127"/>
      <c r="TPP147" s="127"/>
      <c r="TPQ147" s="127"/>
      <c r="TPR147" s="127"/>
      <c r="TPS147" s="127"/>
      <c r="TPT147" s="127"/>
      <c r="TPU147" s="127"/>
      <c r="TPV147" s="127"/>
      <c r="TPW147" s="127"/>
      <c r="TPX147" s="127"/>
      <c r="TPY147" s="127"/>
      <c r="TPZ147" s="127"/>
      <c r="TQA147" s="127"/>
      <c r="TQB147" s="127"/>
      <c r="TQC147" s="127"/>
      <c r="TQD147" s="127"/>
      <c r="TQE147" s="127"/>
      <c r="TQF147" s="127"/>
      <c r="TQG147" s="127"/>
      <c r="TQH147" s="127"/>
      <c r="TQI147" s="127"/>
      <c r="TQJ147" s="127"/>
      <c r="TQK147" s="127"/>
      <c r="TQL147" s="127"/>
      <c r="TQM147" s="127"/>
      <c r="TQN147" s="127"/>
      <c r="TQO147" s="127"/>
      <c r="TQP147" s="127"/>
      <c r="TQQ147" s="127"/>
      <c r="TQR147" s="127"/>
      <c r="TQS147" s="127"/>
      <c r="TQT147" s="127"/>
      <c r="TQU147" s="127"/>
      <c r="TQV147" s="127"/>
      <c r="TQW147" s="127"/>
      <c r="TQX147" s="127"/>
      <c r="TQY147" s="127"/>
      <c r="TQZ147" s="127"/>
      <c r="TRA147" s="127"/>
      <c r="TRB147" s="127"/>
      <c r="TRC147" s="127"/>
      <c r="TRD147" s="127"/>
      <c r="TRE147" s="127"/>
      <c r="TRF147" s="127"/>
      <c r="TRG147" s="127"/>
      <c r="TRH147" s="127"/>
      <c r="TRI147" s="127"/>
      <c r="TRJ147" s="127"/>
      <c r="TRK147" s="127"/>
      <c r="TRL147" s="127"/>
      <c r="TRM147" s="127"/>
      <c r="TRN147" s="127"/>
      <c r="TRO147" s="127"/>
      <c r="TRP147" s="127"/>
      <c r="TRQ147" s="127"/>
      <c r="TRR147" s="127"/>
      <c r="TRS147" s="127"/>
      <c r="TRT147" s="127"/>
      <c r="TRU147" s="127"/>
      <c r="TRV147" s="127"/>
      <c r="TRW147" s="127"/>
      <c r="TRX147" s="127"/>
      <c r="TRY147" s="127"/>
      <c r="TRZ147" s="127"/>
      <c r="TSA147" s="127"/>
      <c r="TSB147" s="127"/>
      <c r="TSC147" s="127"/>
      <c r="TSD147" s="127"/>
      <c r="TSE147" s="127"/>
      <c r="TSF147" s="127"/>
      <c r="TSG147" s="127"/>
      <c r="TSH147" s="127"/>
      <c r="TSI147" s="127"/>
      <c r="TSJ147" s="127"/>
      <c r="TSK147" s="127"/>
      <c r="TSL147" s="127"/>
      <c r="TSM147" s="127"/>
      <c r="TSN147" s="127"/>
      <c r="TSO147" s="127"/>
      <c r="TSP147" s="127"/>
      <c r="TSQ147" s="127"/>
      <c r="TSR147" s="127"/>
      <c r="TSS147" s="127"/>
      <c r="TST147" s="127"/>
      <c r="TSU147" s="127"/>
      <c r="TSV147" s="127"/>
      <c r="TSW147" s="127"/>
      <c r="TSX147" s="127"/>
      <c r="TSY147" s="127"/>
      <c r="TSZ147" s="127"/>
      <c r="TTA147" s="127"/>
      <c r="TTB147" s="127"/>
      <c r="TTC147" s="127"/>
      <c r="TTD147" s="127"/>
      <c r="TTE147" s="127"/>
      <c r="TTF147" s="127"/>
      <c r="TTG147" s="127"/>
      <c r="TTH147" s="127"/>
      <c r="TTI147" s="127"/>
      <c r="TTJ147" s="127"/>
      <c r="TTK147" s="127"/>
      <c r="TTL147" s="127"/>
      <c r="TTM147" s="127"/>
      <c r="TTN147" s="127"/>
      <c r="TTO147" s="127"/>
      <c r="TTP147" s="127"/>
      <c r="TTQ147" s="127"/>
      <c r="TTR147" s="127"/>
      <c r="TTS147" s="127"/>
      <c r="TTT147" s="127"/>
      <c r="TTU147" s="127"/>
      <c r="TTV147" s="127"/>
      <c r="TTW147" s="127"/>
      <c r="TTX147" s="127"/>
      <c r="TTY147" s="127"/>
      <c r="TTZ147" s="127"/>
      <c r="TUA147" s="127"/>
      <c r="TUB147" s="127"/>
      <c r="TUC147" s="127"/>
      <c r="TUD147" s="127"/>
      <c r="TUE147" s="127"/>
      <c r="TUF147" s="127"/>
      <c r="TUG147" s="127"/>
      <c r="TUH147" s="127"/>
      <c r="TUI147" s="127"/>
      <c r="TUJ147" s="127"/>
      <c r="TUK147" s="127"/>
      <c r="TUL147" s="127"/>
      <c r="TUM147" s="127"/>
      <c r="TUN147" s="127"/>
      <c r="TUO147" s="127"/>
      <c r="TUP147" s="127"/>
      <c r="TUQ147" s="127"/>
      <c r="TUR147" s="127"/>
      <c r="TUS147" s="127"/>
      <c r="TUT147" s="127"/>
      <c r="TUU147" s="127"/>
      <c r="TUV147" s="127"/>
      <c r="TUW147" s="127"/>
      <c r="TUX147" s="127"/>
      <c r="TUY147" s="127"/>
      <c r="TUZ147" s="127"/>
      <c r="TVA147" s="127"/>
      <c r="TVB147" s="127"/>
      <c r="TVC147" s="127"/>
      <c r="TVD147" s="127"/>
      <c r="TVE147" s="127"/>
      <c r="TVF147" s="127"/>
      <c r="TVG147" s="127"/>
      <c r="TVH147" s="127"/>
      <c r="TVI147" s="127"/>
      <c r="TVJ147" s="127"/>
      <c r="TVK147" s="127"/>
      <c r="TVL147" s="127"/>
      <c r="TVM147" s="127"/>
      <c r="TVN147" s="127"/>
      <c r="TVO147" s="127"/>
      <c r="TVP147" s="127"/>
      <c r="TVQ147" s="127"/>
      <c r="TVR147" s="127"/>
      <c r="TVS147" s="127"/>
      <c r="TVT147" s="127"/>
      <c r="TVU147" s="127"/>
      <c r="TVV147" s="127"/>
      <c r="TVW147" s="127"/>
      <c r="TVX147" s="127"/>
      <c r="TVY147" s="127"/>
      <c r="TVZ147" s="127"/>
      <c r="TWA147" s="127"/>
      <c r="TWB147" s="127"/>
      <c r="TWC147" s="127"/>
      <c r="TWD147" s="127"/>
      <c r="TWE147" s="127"/>
      <c r="TWF147" s="127"/>
      <c r="TWG147" s="127"/>
      <c r="TWH147" s="127"/>
      <c r="TWI147" s="127"/>
      <c r="TWJ147" s="127"/>
      <c r="TWK147" s="127"/>
      <c r="TWL147" s="127"/>
      <c r="TWM147" s="127"/>
      <c r="TWN147" s="127"/>
      <c r="TWO147" s="127"/>
      <c r="TWP147" s="127"/>
      <c r="TWQ147" s="127"/>
      <c r="TWR147" s="127"/>
      <c r="TWS147" s="127"/>
      <c r="TWT147" s="127"/>
      <c r="TWU147" s="127"/>
      <c r="TWV147" s="127"/>
      <c r="TWW147" s="127"/>
      <c r="TWX147" s="127"/>
      <c r="TWY147" s="127"/>
      <c r="TWZ147" s="127"/>
      <c r="TXA147" s="127"/>
      <c r="TXB147" s="127"/>
      <c r="TXC147" s="127"/>
      <c r="TXD147" s="127"/>
      <c r="TXE147" s="127"/>
      <c r="TXF147" s="127"/>
      <c r="TXG147" s="127"/>
      <c r="TXH147" s="127"/>
      <c r="TXI147" s="127"/>
      <c r="TXJ147" s="127"/>
      <c r="TXK147" s="127"/>
      <c r="TXL147" s="127"/>
      <c r="TXM147" s="127"/>
      <c r="TXN147" s="127"/>
      <c r="TXO147" s="127"/>
      <c r="TXP147" s="127"/>
      <c r="TXQ147" s="127"/>
      <c r="TXR147" s="127"/>
      <c r="TXS147" s="127"/>
      <c r="TXT147" s="127"/>
      <c r="TXU147" s="127"/>
      <c r="TXV147" s="127"/>
      <c r="TXW147" s="127"/>
      <c r="TXX147" s="127"/>
      <c r="TXY147" s="127"/>
      <c r="TXZ147" s="127"/>
      <c r="TYA147" s="127"/>
      <c r="TYB147" s="127"/>
      <c r="TYC147" s="127"/>
      <c r="TYD147" s="127"/>
      <c r="TYE147" s="127"/>
      <c r="TYF147" s="127"/>
      <c r="TYG147" s="127"/>
      <c r="TYH147" s="127"/>
      <c r="TYI147" s="127"/>
      <c r="TYJ147" s="127"/>
      <c r="TYK147" s="127"/>
      <c r="TYL147" s="127"/>
      <c r="TYM147" s="127"/>
      <c r="TYN147" s="127"/>
      <c r="TYO147" s="127"/>
      <c r="TYP147" s="127"/>
      <c r="TYQ147" s="127"/>
      <c r="TYR147" s="127"/>
      <c r="TYS147" s="127"/>
      <c r="TYT147" s="127"/>
      <c r="TYU147" s="127"/>
      <c r="TYV147" s="127"/>
      <c r="TYW147" s="127"/>
      <c r="TYX147" s="127"/>
      <c r="TYY147" s="127"/>
      <c r="TYZ147" s="127"/>
      <c r="TZA147" s="127"/>
      <c r="TZB147" s="127"/>
      <c r="TZC147" s="127"/>
      <c r="TZD147" s="127"/>
      <c r="TZE147" s="127"/>
      <c r="TZF147" s="127"/>
      <c r="TZG147" s="127"/>
      <c r="TZH147" s="127"/>
      <c r="TZI147" s="127"/>
      <c r="TZJ147" s="127"/>
      <c r="TZK147" s="127"/>
      <c r="TZL147" s="127"/>
      <c r="TZM147" s="127"/>
      <c r="TZN147" s="127"/>
      <c r="TZO147" s="127"/>
      <c r="TZP147" s="127"/>
      <c r="TZQ147" s="127"/>
      <c r="TZR147" s="127"/>
      <c r="TZS147" s="127"/>
      <c r="TZT147" s="127"/>
      <c r="TZU147" s="127"/>
      <c r="TZV147" s="127"/>
      <c r="TZW147" s="127"/>
      <c r="TZX147" s="127"/>
      <c r="TZY147" s="127"/>
      <c r="TZZ147" s="127"/>
      <c r="UAA147" s="127"/>
      <c r="UAB147" s="127"/>
      <c r="UAC147" s="127"/>
      <c r="UAD147" s="127"/>
      <c r="UAE147" s="127"/>
      <c r="UAF147" s="127"/>
      <c r="UAG147" s="127"/>
      <c r="UAH147" s="127"/>
      <c r="UAI147" s="127"/>
      <c r="UAJ147" s="127"/>
      <c r="UAK147" s="127"/>
      <c r="UAL147" s="127"/>
      <c r="UAM147" s="127"/>
      <c r="UAN147" s="127"/>
      <c r="UAO147" s="127"/>
      <c r="UAP147" s="127"/>
      <c r="UAQ147" s="127"/>
      <c r="UAR147" s="127"/>
      <c r="UAS147" s="127"/>
      <c r="UAT147" s="127"/>
      <c r="UAU147" s="127"/>
      <c r="UAV147" s="127"/>
      <c r="UAW147" s="127"/>
      <c r="UAX147" s="127"/>
      <c r="UAY147" s="127"/>
      <c r="UAZ147" s="127"/>
      <c r="UBA147" s="127"/>
      <c r="UBB147" s="127"/>
      <c r="UBC147" s="127"/>
      <c r="UBD147" s="127"/>
      <c r="UBE147" s="127"/>
      <c r="UBF147" s="127"/>
      <c r="UBG147" s="127"/>
      <c r="UBH147" s="127"/>
      <c r="UBI147" s="127"/>
      <c r="UBJ147" s="127"/>
      <c r="UBK147" s="127"/>
      <c r="UBL147" s="127"/>
      <c r="UBM147" s="127"/>
      <c r="UBN147" s="127"/>
      <c r="UBO147" s="127"/>
      <c r="UBP147" s="127"/>
      <c r="UBQ147" s="127"/>
      <c r="UBR147" s="127"/>
      <c r="UBS147" s="127"/>
      <c r="UBT147" s="127"/>
      <c r="UBU147" s="127"/>
      <c r="UBV147" s="127"/>
      <c r="UBW147" s="127"/>
      <c r="UBX147" s="127"/>
      <c r="UBY147" s="127"/>
      <c r="UBZ147" s="127"/>
      <c r="UCA147" s="127"/>
      <c r="UCB147" s="127"/>
      <c r="UCC147" s="127"/>
      <c r="UCD147" s="127"/>
      <c r="UCE147" s="127"/>
      <c r="UCF147" s="127"/>
      <c r="UCG147" s="127"/>
      <c r="UCH147" s="127"/>
      <c r="UCI147" s="127"/>
      <c r="UCJ147" s="127"/>
      <c r="UCK147" s="127"/>
      <c r="UCL147" s="127"/>
      <c r="UCM147" s="127"/>
      <c r="UCN147" s="127"/>
      <c r="UCO147" s="127"/>
      <c r="UCP147" s="127"/>
      <c r="UCQ147" s="127"/>
      <c r="UCR147" s="127"/>
      <c r="UCS147" s="127"/>
      <c r="UCT147" s="127"/>
      <c r="UCU147" s="127"/>
      <c r="UCV147" s="127"/>
      <c r="UCW147" s="127"/>
      <c r="UCX147" s="127"/>
      <c r="UCY147" s="127"/>
      <c r="UCZ147" s="127"/>
      <c r="UDA147" s="127"/>
      <c r="UDB147" s="127"/>
      <c r="UDC147" s="127"/>
      <c r="UDD147" s="127"/>
      <c r="UDE147" s="127"/>
      <c r="UDF147" s="127"/>
      <c r="UDG147" s="127"/>
      <c r="UDH147" s="127"/>
      <c r="UDI147" s="127"/>
      <c r="UDJ147" s="127"/>
      <c r="UDK147" s="127"/>
      <c r="UDL147" s="127"/>
      <c r="UDM147" s="127"/>
      <c r="UDN147" s="127"/>
      <c r="UDO147" s="127"/>
      <c r="UDP147" s="127"/>
      <c r="UDQ147" s="127"/>
      <c r="UDR147" s="127"/>
      <c r="UDS147" s="127"/>
      <c r="UDT147" s="127"/>
      <c r="UDU147" s="127"/>
      <c r="UDV147" s="127"/>
      <c r="UDW147" s="127"/>
      <c r="UDX147" s="127"/>
      <c r="UDY147" s="127"/>
      <c r="UDZ147" s="127"/>
      <c r="UEA147" s="127"/>
      <c r="UEB147" s="127"/>
      <c r="UEC147" s="127"/>
      <c r="UED147" s="127"/>
      <c r="UEE147" s="127"/>
      <c r="UEF147" s="127"/>
      <c r="UEG147" s="127"/>
      <c r="UEH147" s="127"/>
      <c r="UEI147" s="127"/>
      <c r="UEJ147" s="127"/>
      <c r="UEK147" s="127"/>
      <c r="UEL147" s="127"/>
      <c r="UEM147" s="127"/>
      <c r="UEN147" s="127"/>
      <c r="UEO147" s="127"/>
      <c r="UEP147" s="127"/>
      <c r="UEQ147" s="127"/>
      <c r="UER147" s="127"/>
      <c r="UES147" s="127"/>
      <c r="UET147" s="127"/>
      <c r="UEU147" s="127"/>
      <c r="UEV147" s="127"/>
      <c r="UEW147" s="127"/>
      <c r="UEX147" s="127"/>
      <c r="UEY147" s="127"/>
      <c r="UEZ147" s="127"/>
      <c r="UFA147" s="127"/>
      <c r="UFB147" s="127"/>
      <c r="UFC147" s="127"/>
      <c r="UFD147" s="127"/>
      <c r="UFE147" s="127"/>
      <c r="UFF147" s="127"/>
      <c r="UFG147" s="127"/>
      <c r="UFH147" s="127"/>
      <c r="UFI147" s="127"/>
      <c r="UFJ147" s="127"/>
      <c r="UFK147" s="127"/>
      <c r="UFL147" s="127"/>
      <c r="UFM147" s="127"/>
      <c r="UFN147" s="127"/>
      <c r="UFO147" s="127"/>
      <c r="UFP147" s="127"/>
      <c r="UFQ147" s="127"/>
      <c r="UFR147" s="127"/>
      <c r="UFS147" s="127"/>
      <c r="UFT147" s="127"/>
      <c r="UFU147" s="127"/>
      <c r="UFV147" s="127"/>
      <c r="UFW147" s="127"/>
      <c r="UFX147" s="127"/>
      <c r="UFY147" s="127"/>
      <c r="UFZ147" s="127"/>
      <c r="UGA147" s="127"/>
      <c r="UGB147" s="127"/>
      <c r="UGC147" s="127"/>
      <c r="UGD147" s="127"/>
      <c r="UGE147" s="127"/>
      <c r="UGF147" s="127"/>
      <c r="UGG147" s="127"/>
      <c r="UGH147" s="127"/>
      <c r="UGI147" s="127"/>
      <c r="UGJ147" s="127"/>
      <c r="UGK147" s="127"/>
      <c r="UGL147" s="127"/>
      <c r="UGM147" s="127"/>
      <c r="UGN147" s="127"/>
      <c r="UGO147" s="127"/>
      <c r="UGP147" s="127"/>
      <c r="UGQ147" s="127"/>
      <c r="UGR147" s="127"/>
      <c r="UGS147" s="127"/>
      <c r="UGT147" s="127"/>
      <c r="UGU147" s="127"/>
      <c r="UGV147" s="127"/>
      <c r="UGW147" s="127"/>
      <c r="UGX147" s="127"/>
      <c r="UGY147" s="127"/>
      <c r="UGZ147" s="127"/>
      <c r="UHA147" s="127"/>
      <c r="UHB147" s="127"/>
      <c r="UHC147" s="127"/>
      <c r="UHD147" s="127"/>
      <c r="UHE147" s="127"/>
      <c r="UHF147" s="127"/>
      <c r="UHG147" s="127"/>
      <c r="UHH147" s="127"/>
      <c r="UHI147" s="127"/>
      <c r="UHJ147" s="127"/>
      <c r="UHK147" s="127"/>
      <c r="UHL147" s="127"/>
      <c r="UHM147" s="127"/>
      <c r="UHN147" s="127"/>
      <c r="UHO147" s="127"/>
      <c r="UHP147" s="127"/>
      <c r="UHQ147" s="127"/>
      <c r="UHR147" s="127"/>
      <c r="UHS147" s="127"/>
      <c r="UHT147" s="127"/>
      <c r="UHU147" s="127"/>
      <c r="UHV147" s="127"/>
      <c r="UHW147" s="127"/>
      <c r="UHX147" s="127"/>
      <c r="UHY147" s="127"/>
      <c r="UHZ147" s="127"/>
      <c r="UIA147" s="127"/>
      <c r="UIB147" s="127"/>
      <c r="UIC147" s="127"/>
      <c r="UID147" s="127"/>
      <c r="UIE147" s="127"/>
      <c r="UIF147" s="127"/>
      <c r="UIG147" s="127"/>
      <c r="UIH147" s="127"/>
      <c r="UII147" s="127"/>
      <c r="UIJ147" s="127"/>
      <c r="UIK147" s="127"/>
      <c r="UIL147" s="127"/>
      <c r="UIM147" s="127"/>
      <c r="UIN147" s="127"/>
      <c r="UIO147" s="127"/>
      <c r="UIP147" s="127"/>
      <c r="UIQ147" s="127"/>
      <c r="UIR147" s="127"/>
      <c r="UIS147" s="127"/>
      <c r="UIT147" s="127"/>
      <c r="UIU147" s="127"/>
      <c r="UIV147" s="127"/>
      <c r="UIW147" s="127"/>
      <c r="UIX147" s="127"/>
      <c r="UIY147" s="127"/>
      <c r="UIZ147" s="127"/>
      <c r="UJA147" s="127"/>
      <c r="UJB147" s="127"/>
      <c r="UJC147" s="127"/>
      <c r="UJD147" s="127"/>
      <c r="UJE147" s="127"/>
      <c r="UJF147" s="127"/>
      <c r="UJG147" s="127"/>
      <c r="UJH147" s="127"/>
      <c r="UJI147" s="127"/>
      <c r="UJJ147" s="127"/>
      <c r="UJK147" s="127"/>
      <c r="UJL147" s="127"/>
      <c r="UJM147" s="127"/>
      <c r="UJN147" s="127"/>
      <c r="UJO147" s="127"/>
      <c r="UJP147" s="127"/>
      <c r="UJQ147" s="127"/>
      <c r="UJR147" s="127"/>
      <c r="UJS147" s="127"/>
      <c r="UJT147" s="127"/>
      <c r="UJU147" s="127"/>
      <c r="UJV147" s="127"/>
      <c r="UJW147" s="127"/>
      <c r="UJX147" s="127"/>
      <c r="UJY147" s="127"/>
      <c r="UJZ147" s="127"/>
      <c r="UKA147" s="127"/>
      <c r="UKB147" s="127"/>
      <c r="UKC147" s="127"/>
      <c r="UKD147" s="127"/>
      <c r="UKE147" s="127"/>
      <c r="UKF147" s="127"/>
      <c r="UKG147" s="127"/>
      <c r="UKH147" s="127"/>
      <c r="UKI147" s="127"/>
      <c r="UKJ147" s="127"/>
      <c r="UKK147" s="127"/>
      <c r="UKL147" s="127"/>
      <c r="UKM147" s="127"/>
      <c r="UKN147" s="127"/>
      <c r="UKO147" s="127"/>
      <c r="UKP147" s="127"/>
      <c r="UKQ147" s="127"/>
      <c r="UKR147" s="127"/>
      <c r="UKS147" s="127"/>
      <c r="UKT147" s="127"/>
      <c r="UKU147" s="127"/>
      <c r="UKV147" s="127"/>
      <c r="UKW147" s="127"/>
      <c r="UKX147" s="127"/>
      <c r="UKY147" s="127"/>
      <c r="UKZ147" s="127"/>
      <c r="ULA147" s="127"/>
      <c r="ULB147" s="127"/>
      <c r="ULC147" s="127"/>
      <c r="ULD147" s="127"/>
      <c r="ULE147" s="127"/>
      <c r="ULF147" s="127"/>
      <c r="ULG147" s="127"/>
      <c r="ULH147" s="127"/>
      <c r="ULI147" s="127"/>
      <c r="ULJ147" s="127"/>
      <c r="ULK147" s="127"/>
      <c r="ULL147" s="127"/>
      <c r="ULM147" s="127"/>
      <c r="ULN147" s="127"/>
      <c r="ULO147" s="127"/>
      <c r="ULP147" s="127"/>
      <c r="ULQ147" s="127"/>
      <c r="ULR147" s="127"/>
      <c r="ULS147" s="127"/>
      <c r="ULT147" s="127"/>
      <c r="ULU147" s="127"/>
      <c r="ULV147" s="127"/>
      <c r="ULW147" s="127"/>
      <c r="ULX147" s="127"/>
      <c r="ULY147" s="127"/>
      <c r="ULZ147" s="127"/>
      <c r="UMA147" s="127"/>
      <c r="UMB147" s="127"/>
      <c r="UMC147" s="127"/>
      <c r="UMD147" s="127"/>
      <c r="UME147" s="127"/>
      <c r="UMF147" s="127"/>
      <c r="UMG147" s="127"/>
      <c r="UMH147" s="127"/>
      <c r="UMI147" s="127"/>
      <c r="UMJ147" s="127"/>
      <c r="UMK147" s="127"/>
      <c r="UML147" s="127"/>
      <c r="UMM147" s="127"/>
      <c r="UMN147" s="127"/>
      <c r="UMO147" s="127"/>
      <c r="UMP147" s="127"/>
      <c r="UMQ147" s="127"/>
      <c r="UMR147" s="127"/>
      <c r="UMS147" s="127"/>
      <c r="UMT147" s="127"/>
      <c r="UMU147" s="127"/>
      <c r="UMV147" s="127"/>
      <c r="UMW147" s="127"/>
      <c r="UMX147" s="127"/>
      <c r="UMY147" s="127"/>
      <c r="UMZ147" s="127"/>
      <c r="UNA147" s="127"/>
      <c r="UNB147" s="127"/>
      <c r="UNC147" s="127"/>
      <c r="UND147" s="127"/>
      <c r="UNE147" s="127"/>
      <c r="UNF147" s="127"/>
      <c r="UNG147" s="127"/>
      <c r="UNH147" s="127"/>
      <c r="UNI147" s="127"/>
      <c r="UNJ147" s="127"/>
      <c r="UNK147" s="127"/>
      <c r="UNL147" s="127"/>
      <c r="UNM147" s="127"/>
      <c r="UNN147" s="127"/>
      <c r="UNO147" s="127"/>
      <c r="UNP147" s="127"/>
      <c r="UNQ147" s="127"/>
      <c r="UNR147" s="127"/>
      <c r="UNS147" s="127"/>
      <c r="UNT147" s="127"/>
      <c r="UNU147" s="127"/>
      <c r="UNV147" s="127"/>
      <c r="UNW147" s="127"/>
      <c r="UNX147" s="127"/>
      <c r="UNY147" s="127"/>
      <c r="UNZ147" s="127"/>
      <c r="UOA147" s="127"/>
      <c r="UOB147" s="127"/>
      <c r="UOC147" s="127"/>
      <c r="UOD147" s="127"/>
      <c r="UOE147" s="127"/>
      <c r="UOF147" s="127"/>
      <c r="UOG147" s="127"/>
      <c r="UOH147" s="127"/>
      <c r="UOI147" s="127"/>
      <c r="UOJ147" s="127"/>
      <c r="UOK147" s="127"/>
      <c r="UOL147" s="127"/>
      <c r="UOM147" s="127"/>
      <c r="UON147" s="127"/>
      <c r="UOO147" s="127"/>
      <c r="UOP147" s="127"/>
      <c r="UOQ147" s="127"/>
      <c r="UOR147" s="127"/>
      <c r="UOS147" s="127"/>
      <c r="UOT147" s="127"/>
      <c r="UOU147" s="127"/>
      <c r="UOV147" s="127"/>
      <c r="UOW147" s="127"/>
      <c r="UOX147" s="127"/>
      <c r="UOY147" s="127"/>
      <c r="UOZ147" s="127"/>
      <c r="UPA147" s="127"/>
      <c r="UPB147" s="127"/>
      <c r="UPC147" s="127"/>
      <c r="UPD147" s="127"/>
      <c r="UPE147" s="127"/>
      <c r="UPF147" s="127"/>
      <c r="UPG147" s="127"/>
      <c r="UPH147" s="127"/>
      <c r="UPI147" s="127"/>
      <c r="UPJ147" s="127"/>
      <c r="UPK147" s="127"/>
      <c r="UPL147" s="127"/>
      <c r="UPM147" s="127"/>
      <c r="UPN147" s="127"/>
      <c r="UPO147" s="127"/>
      <c r="UPP147" s="127"/>
      <c r="UPQ147" s="127"/>
      <c r="UPR147" s="127"/>
      <c r="UPS147" s="127"/>
      <c r="UPT147" s="127"/>
      <c r="UPU147" s="127"/>
      <c r="UPV147" s="127"/>
      <c r="UPW147" s="127"/>
      <c r="UPX147" s="127"/>
      <c r="UPY147" s="127"/>
      <c r="UPZ147" s="127"/>
      <c r="UQA147" s="127"/>
      <c r="UQB147" s="127"/>
      <c r="UQC147" s="127"/>
      <c r="UQD147" s="127"/>
      <c r="UQE147" s="127"/>
      <c r="UQF147" s="127"/>
      <c r="UQG147" s="127"/>
      <c r="UQH147" s="127"/>
      <c r="UQI147" s="127"/>
      <c r="UQJ147" s="127"/>
      <c r="UQK147" s="127"/>
      <c r="UQL147" s="127"/>
      <c r="UQM147" s="127"/>
      <c r="UQN147" s="127"/>
      <c r="UQO147" s="127"/>
      <c r="UQP147" s="127"/>
      <c r="UQQ147" s="127"/>
      <c r="UQR147" s="127"/>
      <c r="UQS147" s="127"/>
      <c r="UQT147" s="127"/>
      <c r="UQU147" s="127"/>
      <c r="UQV147" s="127"/>
      <c r="UQW147" s="127"/>
      <c r="UQX147" s="127"/>
      <c r="UQY147" s="127"/>
      <c r="UQZ147" s="127"/>
      <c r="URA147" s="127"/>
      <c r="URB147" s="127"/>
      <c r="URC147" s="127"/>
      <c r="URD147" s="127"/>
      <c r="URE147" s="127"/>
      <c r="URF147" s="127"/>
      <c r="URG147" s="127"/>
      <c r="URH147" s="127"/>
      <c r="URI147" s="127"/>
      <c r="URJ147" s="127"/>
      <c r="URK147" s="127"/>
      <c r="URL147" s="127"/>
      <c r="URM147" s="127"/>
      <c r="URN147" s="127"/>
      <c r="URO147" s="127"/>
      <c r="URP147" s="127"/>
      <c r="URQ147" s="127"/>
      <c r="URR147" s="127"/>
      <c r="URS147" s="127"/>
      <c r="URT147" s="127"/>
      <c r="URU147" s="127"/>
      <c r="URV147" s="127"/>
      <c r="URW147" s="127"/>
      <c r="URX147" s="127"/>
      <c r="URY147" s="127"/>
      <c r="URZ147" s="127"/>
      <c r="USA147" s="127"/>
      <c r="USB147" s="127"/>
      <c r="USC147" s="127"/>
      <c r="USD147" s="127"/>
      <c r="USE147" s="127"/>
      <c r="USF147" s="127"/>
      <c r="USG147" s="127"/>
      <c r="USH147" s="127"/>
      <c r="USI147" s="127"/>
      <c r="USJ147" s="127"/>
      <c r="USK147" s="127"/>
      <c r="USL147" s="127"/>
      <c r="USM147" s="127"/>
      <c r="USN147" s="127"/>
      <c r="USO147" s="127"/>
      <c r="USP147" s="127"/>
      <c r="USQ147" s="127"/>
      <c r="USR147" s="127"/>
      <c r="USS147" s="127"/>
      <c r="UST147" s="127"/>
      <c r="USU147" s="127"/>
      <c r="USV147" s="127"/>
      <c r="USW147" s="127"/>
      <c r="USX147" s="127"/>
      <c r="USY147" s="127"/>
      <c r="USZ147" s="127"/>
      <c r="UTA147" s="127"/>
      <c r="UTB147" s="127"/>
      <c r="UTC147" s="127"/>
      <c r="UTD147" s="127"/>
      <c r="UTE147" s="127"/>
      <c r="UTF147" s="127"/>
      <c r="UTG147" s="127"/>
      <c r="UTH147" s="127"/>
      <c r="UTI147" s="127"/>
      <c r="UTJ147" s="127"/>
      <c r="UTK147" s="127"/>
      <c r="UTL147" s="127"/>
      <c r="UTM147" s="127"/>
      <c r="UTN147" s="127"/>
      <c r="UTO147" s="127"/>
      <c r="UTP147" s="127"/>
      <c r="UTQ147" s="127"/>
      <c r="UTR147" s="127"/>
      <c r="UTS147" s="127"/>
      <c r="UTT147" s="127"/>
      <c r="UTU147" s="127"/>
      <c r="UTV147" s="127"/>
      <c r="UTW147" s="127"/>
      <c r="UTX147" s="127"/>
      <c r="UTY147" s="127"/>
      <c r="UTZ147" s="127"/>
      <c r="UUA147" s="127"/>
      <c r="UUB147" s="127"/>
      <c r="UUC147" s="127"/>
      <c r="UUD147" s="127"/>
      <c r="UUE147" s="127"/>
      <c r="UUF147" s="127"/>
      <c r="UUG147" s="127"/>
      <c r="UUH147" s="127"/>
      <c r="UUI147" s="127"/>
      <c r="UUJ147" s="127"/>
      <c r="UUK147" s="127"/>
      <c r="UUL147" s="127"/>
      <c r="UUM147" s="127"/>
      <c r="UUN147" s="127"/>
      <c r="UUO147" s="127"/>
      <c r="UUP147" s="127"/>
      <c r="UUQ147" s="127"/>
      <c r="UUR147" s="127"/>
      <c r="UUS147" s="127"/>
      <c r="UUT147" s="127"/>
      <c r="UUU147" s="127"/>
      <c r="UUV147" s="127"/>
      <c r="UUW147" s="127"/>
      <c r="UUX147" s="127"/>
      <c r="UUY147" s="127"/>
      <c r="UUZ147" s="127"/>
      <c r="UVA147" s="127"/>
      <c r="UVB147" s="127"/>
      <c r="UVC147" s="127"/>
      <c r="UVD147" s="127"/>
      <c r="UVE147" s="127"/>
      <c r="UVF147" s="127"/>
      <c r="UVG147" s="127"/>
      <c r="UVH147" s="127"/>
      <c r="UVI147" s="127"/>
      <c r="UVJ147" s="127"/>
      <c r="UVK147" s="127"/>
      <c r="UVL147" s="127"/>
      <c r="UVM147" s="127"/>
      <c r="UVN147" s="127"/>
      <c r="UVO147" s="127"/>
      <c r="UVP147" s="127"/>
      <c r="UVQ147" s="127"/>
      <c r="UVR147" s="127"/>
      <c r="UVS147" s="127"/>
      <c r="UVT147" s="127"/>
      <c r="UVU147" s="127"/>
      <c r="UVV147" s="127"/>
      <c r="UVW147" s="127"/>
      <c r="UVX147" s="127"/>
      <c r="UVY147" s="127"/>
      <c r="UVZ147" s="127"/>
      <c r="UWA147" s="127"/>
      <c r="UWB147" s="127"/>
      <c r="UWC147" s="127"/>
      <c r="UWD147" s="127"/>
      <c r="UWE147" s="127"/>
      <c r="UWF147" s="127"/>
      <c r="UWG147" s="127"/>
      <c r="UWH147" s="127"/>
      <c r="UWI147" s="127"/>
      <c r="UWJ147" s="127"/>
      <c r="UWK147" s="127"/>
      <c r="UWL147" s="127"/>
      <c r="UWM147" s="127"/>
      <c r="UWN147" s="127"/>
      <c r="UWO147" s="127"/>
      <c r="UWP147" s="127"/>
      <c r="UWQ147" s="127"/>
      <c r="UWR147" s="127"/>
      <c r="UWS147" s="127"/>
      <c r="UWT147" s="127"/>
      <c r="UWU147" s="127"/>
      <c r="UWV147" s="127"/>
      <c r="UWW147" s="127"/>
      <c r="UWX147" s="127"/>
      <c r="UWY147" s="127"/>
      <c r="UWZ147" s="127"/>
      <c r="UXA147" s="127"/>
      <c r="UXB147" s="127"/>
      <c r="UXC147" s="127"/>
      <c r="UXD147" s="127"/>
      <c r="UXE147" s="127"/>
      <c r="UXF147" s="127"/>
      <c r="UXG147" s="127"/>
      <c r="UXH147" s="127"/>
      <c r="UXI147" s="127"/>
      <c r="UXJ147" s="127"/>
      <c r="UXK147" s="127"/>
      <c r="UXL147" s="127"/>
      <c r="UXM147" s="127"/>
      <c r="UXN147" s="127"/>
      <c r="UXO147" s="127"/>
      <c r="UXP147" s="127"/>
      <c r="UXQ147" s="127"/>
      <c r="UXR147" s="127"/>
      <c r="UXS147" s="127"/>
      <c r="UXT147" s="127"/>
      <c r="UXU147" s="127"/>
      <c r="UXV147" s="127"/>
      <c r="UXW147" s="127"/>
      <c r="UXX147" s="127"/>
      <c r="UXY147" s="127"/>
      <c r="UXZ147" s="127"/>
      <c r="UYA147" s="127"/>
      <c r="UYB147" s="127"/>
      <c r="UYC147" s="127"/>
      <c r="UYD147" s="127"/>
      <c r="UYE147" s="127"/>
      <c r="UYF147" s="127"/>
      <c r="UYG147" s="127"/>
      <c r="UYH147" s="127"/>
      <c r="UYI147" s="127"/>
      <c r="UYJ147" s="127"/>
      <c r="UYK147" s="127"/>
      <c r="UYL147" s="127"/>
      <c r="UYM147" s="127"/>
      <c r="UYN147" s="127"/>
      <c r="UYO147" s="127"/>
      <c r="UYP147" s="127"/>
      <c r="UYQ147" s="127"/>
      <c r="UYR147" s="127"/>
      <c r="UYS147" s="127"/>
      <c r="UYT147" s="127"/>
      <c r="UYU147" s="127"/>
      <c r="UYV147" s="127"/>
      <c r="UYW147" s="127"/>
      <c r="UYX147" s="127"/>
      <c r="UYY147" s="127"/>
      <c r="UYZ147" s="127"/>
      <c r="UZA147" s="127"/>
      <c r="UZB147" s="127"/>
      <c r="UZC147" s="127"/>
      <c r="UZD147" s="127"/>
      <c r="UZE147" s="127"/>
      <c r="UZF147" s="127"/>
      <c r="UZG147" s="127"/>
      <c r="UZH147" s="127"/>
      <c r="UZI147" s="127"/>
      <c r="UZJ147" s="127"/>
      <c r="UZK147" s="127"/>
      <c r="UZL147" s="127"/>
      <c r="UZM147" s="127"/>
      <c r="UZN147" s="127"/>
      <c r="UZO147" s="127"/>
      <c r="UZP147" s="127"/>
      <c r="UZQ147" s="127"/>
      <c r="UZR147" s="127"/>
      <c r="UZS147" s="127"/>
      <c r="UZT147" s="127"/>
      <c r="UZU147" s="127"/>
      <c r="UZV147" s="127"/>
      <c r="UZW147" s="127"/>
      <c r="UZX147" s="127"/>
      <c r="UZY147" s="127"/>
      <c r="UZZ147" s="127"/>
      <c r="VAA147" s="127"/>
      <c r="VAB147" s="127"/>
      <c r="VAC147" s="127"/>
      <c r="VAD147" s="127"/>
      <c r="VAE147" s="127"/>
      <c r="VAF147" s="127"/>
      <c r="VAG147" s="127"/>
      <c r="VAH147" s="127"/>
      <c r="VAI147" s="127"/>
      <c r="VAJ147" s="127"/>
      <c r="VAK147" s="127"/>
      <c r="VAL147" s="127"/>
      <c r="VAM147" s="127"/>
      <c r="VAN147" s="127"/>
      <c r="VAO147" s="127"/>
      <c r="VAP147" s="127"/>
      <c r="VAQ147" s="127"/>
      <c r="VAR147" s="127"/>
      <c r="VAS147" s="127"/>
      <c r="VAT147" s="127"/>
      <c r="VAU147" s="127"/>
      <c r="VAV147" s="127"/>
      <c r="VAW147" s="127"/>
      <c r="VAX147" s="127"/>
      <c r="VAY147" s="127"/>
      <c r="VAZ147" s="127"/>
      <c r="VBA147" s="127"/>
      <c r="VBB147" s="127"/>
      <c r="VBC147" s="127"/>
      <c r="VBD147" s="127"/>
      <c r="VBE147" s="127"/>
      <c r="VBF147" s="127"/>
      <c r="VBG147" s="127"/>
      <c r="VBH147" s="127"/>
      <c r="VBI147" s="127"/>
      <c r="VBJ147" s="127"/>
      <c r="VBK147" s="127"/>
      <c r="VBL147" s="127"/>
      <c r="VBM147" s="127"/>
      <c r="VBN147" s="127"/>
      <c r="VBO147" s="127"/>
      <c r="VBP147" s="127"/>
      <c r="VBQ147" s="127"/>
      <c r="VBR147" s="127"/>
      <c r="VBS147" s="127"/>
      <c r="VBT147" s="127"/>
      <c r="VBU147" s="127"/>
      <c r="VBV147" s="127"/>
      <c r="VBW147" s="127"/>
      <c r="VBX147" s="127"/>
      <c r="VBY147" s="127"/>
      <c r="VBZ147" s="127"/>
      <c r="VCA147" s="127"/>
      <c r="VCB147" s="127"/>
      <c r="VCC147" s="127"/>
      <c r="VCD147" s="127"/>
      <c r="VCE147" s="127"/>
      <c r="VCF147" s="127"/>
      <c r="VCG147" s="127"/>
      <c r="VCH147" s="127"/>
      <c r="VCI147" s="127"/>
      <c r="VCJ147" s="127"/>
      <c r="VCK147" s="127"/>
      <c r="VCL147" s="127"/>
      <c r="VCM147" s="127"/>
      <c r="VCN147" s="127"/>
      <c r="VCO147" s="127"/>
      <c r="VCP147" s="127"/>
      <c r="VCQ147" s="127"/>
      <c r="VCR147" s="127"/>
      <c r="VCS147" s="127"/>
      <c r="VCT147" s="127"/>
      <c r="VCU147" s="127"/>
      <c r="VCV147" s="127"/>
      <c r="VCW147" s="127"/>
      <c r="VCX147" s="127"/>
      <c r="VCY147" s="127"/>
      <c r="VCZ147" s="127"/>
      <c r="VDA147" s="127"/>
      <c r="VDB147" s="127"/>
      <c r="VDC147" s="127"/>
      <c r="VDD147" s="127"/>
      <c r="VDE147" s="127"/>
      <c r="VDF147" s="127"/>
      <c r="VDG147" s="127"/>
      <c r="VDH147" s="127"/>
      <c r="VDI147" s="127"/>
      <c r="VDJ147" s="127"/>
      <c r="VDK147" s="127"/>
      <c r="VDL147" s="127"/>
      <c r="VDM147" s="127"/>
      <c r="VDN147" s="127"/>
      <c r="VDO147" s="127"/>
      <c r="VDP147" s="127"/>
      <c r="VDQ147" s="127"/>
      <c r="VDR147" s="127"/>
      <c r="VDS147" s="127"/>
      <c r="VDT147" s="127"/>
      <c r="VDU147" s="127"/>
      <c r="VDV147" s="127"/>
      <c r="VDW147" s="127"/>
      <c r="VDX147" s="127"/>
      <c r="VDY147" s="127"/>
      <c r="VDZ147" s="127"/>
      <c r="VEA147" s="127"/>
      <c r="VEB147" s="127"/>
      <c r="VEC147" s="127"/>
      <c r="VED147" s="127"/>
      <c r="VEE147" s="127"/>
      <c r="VEF147" s="127"/>
      <c r="VEG147" s="127"/>
      <c r="VEH147" s="127"/>
      <c r="VEI147" s="127"/>
      <c r="VEJ147" s="127"/>
      <c r="VEK147" s="127"/>
      <c r="VEL147" s="127"/>
      <c r="VEM147" s="127"/>
      <c r="VEN147" s="127"/>
      <c r="VEO147" s="127"/>
      <c r="VEP147" s="127"/>
      <c r="VEQ147" s="127"/>
      <c r="VER147" s="127"/>
      <c r="VES147" s="127"/>
      <c r="VET147" s="127"/>
      <c r="VEU147" s="127"/>
      <c r="VEV147" s="127"/>
      <c r="VEW147" s="127"/>
      <c r="VEX147" s="127"/>
      <c r="VEY147" s="127"/>
      <c r="VEZ147" s="127"/>
      <c r="VFA147" s="127"/>
      <c r="VFB147" s="127"/>
      <c r="VFC147" s="127"/>
      <c r="VFD147" s="127"/>
      <c r="VFE147" s="127"/>
      <c r="VFF147" s="127"/>
      <c r="VFG147" s="127"/>
      <c r="VFH147" s="127"/>
      <c r="VFI147" s="127"/>
      <c r="VFJ147" s="127"/>
      <c r="VFK147" s="127"/>
      <c r="VFL147" s="127"/>
      <c r="VFM147" s="127"/>
      <c r="VFN147" s="127"/>
      <c r="VFO147" s="127"/>
      <c r="VFP147" s="127"/>
      <c r="VFQ147" s="127"/>
      <c r="VFR147" s="127"/>
      <c r="VFS147" s="127"/>
      <c r="VFT147" s="127"/>
      <c r="VFU147" s="127"/>
      <c r="VFV147" s="127"/>
      <c r="VFW147" s="127"/>
      <c r="VFX147" s="127"/>
      <c r="VFY147" s="127"/>
      <c r="VFZ147" s="127"/>
      <c r="VGA147" s="127"/>
      <c r="VGB147" s="127"/>
      <c r="VGC147" s="127"/>
      <c r="VGD147" s="127"/>
      <c r="VGE147" s="127"/>
      <c r="VGF147" s="127"/>
      <c r="VGG147" s="127"/>
      <c r="VGH147" s="127"/>
      <c r="VGI147" s="127"/>
      <c r="VGJ147" s="127"/>
      <c r="VGK147" s="127"/>
      <c r="VGL147" s="127"/>
      <c r="VGM147" s="127"/>
      <c r="VGN147" s="127"/>
      <c r="VGO147" s="127"/>
      <c r="VGP147" s="127"/>
      <c r="VGQ147" s="127"/>
      <c r="VGR147" s="127"/>
      <c r="VGS147" s="127"/>
      <c r="VGT147" s="127"/>
      <c r="VGU147" s="127"/>
      <c r="VGV147" s="127"/>
      <c r="VGW147" s="127"/>
      <c r="VGX147" s="127"/>
      <c r="VGY147" s="127"/>
      <c r="VGZ147" s="127"/>
      <c r="VHA147" s="127"/>
      <c r="VHB147" s="127"/>
      <c r="VHC147" s="127"/>
      <c r="VHD147" s="127"/>
      <c r="VHE147" s="127"/>
      <c r="VHF147" s="127"/>
      <c r="VHG147" s="127"/>
      <c r="VHH147" s="127"/>
      <c r="VHI147" s="127"/>
      <c r="VHJ147" s="127"/>
      <c r="VHK147" s="127"/>
      <c r="VHL147" s="127"/>
      <c r="VHM147" s="127"/>
      <c r="VHN147" s="127"/>
      <c r="VHO147" s="127"/>
      <c r="VHP147" s="127"/>
      <c r="VHQ147" s="127"/>
      <c r="VHR147" s="127"/>
      <c r="VHS147" s="127"/>
      <c r="VHT147" s="127"/>
      <c r="VHU147" s="127"/>
      <c r="VHV147" s="127"/>
      <c r="VHW147" s="127"/>
      <c r="VHX147" s="127"/>
      <c r="VHY147" s="127"/>
      <c r="VHZ147" s="127"/>
      <c r="VIA147" s="127"/>
      <c r="VIB147" s="127"/>
      <c r="VIC147" s="127"/>
      <c r="VID147" s="127"/>
      <c r="VIE147" s="127"/>
      <c r="VIF147" s="127"/>
      <c r="VIG147" s="127"/>
      <c r="VIH147" s="127"/>
      <c r="VII147" s="127"/>
      <c r="VIJ147" s="127"/>
      <c r="VIK147" s="127"/>
      <c r="VIL147" s="127"/>
      <c r="VIM147" s="127"/>
      <c r="VIN147" s="127"/>
      <c r="VIO147" s="127"/>
      <c r="VIP147" s="127"/>
      <c r="VIQ147" s="127"/>
      <c r="VIR147" s="127"/>
      <c r="VIS147" s="127"/>
      <c r="VIT147" s="127"/>
      <c r="VIU147" s="127"/>
      <c r="VIV147" s="127"/>
      <c r="VIW147" s="127"/>
      <c r="VIX147" s="127"/>
      <c r="VIY147" s="127"/>
      <c r="VIZ147" s="127"/>
      <c r="VJA147" s="127"/>
      <c r="VJB147" s="127"/>
      <c r="VJC147" s="127"/>
      <c r="VJD147" s="127"/>
      <c r="VJE147" s="127"/>
      <c r="VJF147" s="127"/>
      <c r="VJG147" s="127"/>
      <c r="VJH147" s="127"/>
      <c r="VJI147" s="127"/>
      <c r="VJJ147" s="127"/>
      <c r="VJK147" s="127"/>
      <c r="VJL147" s="127"/>
      <c r="VJM147" s="127"/>
      <c r="VJN147" s="127"/>
      <c r="VJO147" s="127"/>
      <c r="VJP147" s="127"/>
      <c r="VJQ147" s="127"/>
      <c r="VJR147" s="127"/>
      <c r="VJS147" s="127"/>
      <c r="VJT147" s="127"/>
      <c r="VJU147" s="127"/>
      <c r="VJV147" s="127"/>
      <c r="VJW147" s="127"/>
      <c r="VJX147" s="127"/>
      <c r="VJY147" s="127"/>
      <c r="VJZ147" s="127"/>
      <c r="VKA147" s="127"/>
      <c r="VKB147" s="127"/>
      <c r="VKC147" s="127"/>
      <c r="VKD147" s="127"/>
      <c r="VKE147" s="127"/>
      <c r="VKF147" s="127"/>
      <c r="VKG147" s="127"/>
      <c r="VKH147" s="127"/>
      <c r="VKI147" s="127"/>
      <c r="VKJ147" s="127"/>
      <c r="VKK147" s="127"/>
      <c r="VKL147" s="127"/>
      <c r="VKM147" s="127"/>
      <c r="VKN147" s="127"/>
      <c r="VKO147" s="127"/>
      <c r="VKP147" s="127"/>
      <c r="VKQ147" s="127"/>
      <c r="VKR147" s="127"/>
      <c r="VKS147" s="127"/>
      <c r="VKT147" s="127"/>
      <c r="VKU147" s="127"/>
      <c r="VKV147" s="127"/>
      <c r="VKW147" s="127"/>
      <c r="VKX147" s="127"/>
      <c r="VKY147" s="127"/>
      <c r="VKZ147" s="127"/>
      <c r="VLA147" s="127"/>
      <c r="VLB147" s="127"/>
      <c r="VLC147" s="127"/>
      <c r="VLD147" s="127"/>
      <c r="VLE147" s="127"/>
      <c r="VLF147" s="127"/>
      <c r="VLG147" s="127"/>
      <c r="VLH147" s="127"/>
      <c r="VLI147" s="127"/>
      <c r="VLJ147" s="127"/>
      <c r="VLK147" s="127"/>
      <c r="VLL147" s="127"/>
      <c r="VLM147" s="127"/>
      <c r="VLN147" s="127"/>
      <c r="VLO147" s="127"/>
      <c r="VLP147" s="127"/>
      <c r="VLQ147" s="127"/>
      <c r="VLR147" s="127"/>
      <c r="VLS147" s="127"/>
      <c r="VLT147" s="127"/>
      <c r="VLU147" s="127"/>
      <c r="VLV147" s="127"/>
      <c r="VLW147" s="127"/>
      <c r="VLX147" s="127"/>
      <c r="VLY147" s="127"/>
      <c r="VLZ147" s="127"/>
      <c r="VMA147" s="127"/>
      <c r="VMB147" s="127"/>
      <c r="VMC147" s="127"/>
      <c r="VMD147" s="127"/>
      <c r="VME147" s="127"/>
      <c r="VMF147" s="127"/>
      <c r="VMG147" s="127"/>
      <c r="VMH147" s="127"/>
      <c r="VMI147" s="127"/>
      <c r="VMJ147" s="127"/>
      <c r="VMK147" s="127"/>
      <c r="VML147" s="127"/>
      <c r="VMM147" s="127"/>
      <c r="VMN147" s="127"/>
      <c r="VMO147" s="127"/>
      <c r="VMP147" s="127"/>
      <c r="VMQ147" s="127"/>
      <c r="VMR147" s="127"/>
      <c r="VMS147" s="127"/>
      <c r="VMT147" s="127"/>
      <c r="VMU147" s="127"/>
      <c r="VMV147" s="127"/>
      <c r="VMW147" s="127"/>
      <c r="VMX147" s="127"/>
      <c r="VMY147" s="127"/>
      <c r="VMZ147" s="127"/>
      <c r="VNA147" s="127"/>
      <c r="VNB147" s="127"/>
      <c r="VNC147" s="127"/>
      <c r="VND147" s="127"/>
      <c r="VNE147" s="127"/>
      <c r="VNF147" s="127"/>
      <c r="VNG147" s="127"/>
      <c r="VNH147" s="127"/>
      <c r="VNI147" s="127"/>
      <c r="VNJ147" s="127"/>
      <c r="VNK147" s="127"/>
      <c r="VNL147" s="127"/>
      <c r="VNM147" s="127"/>
      <c r="VNN147" s="127"/>
      <c r="VNO147" s="127"/>
      <c r="VNP147" s="127"/>
      <c r="VNQ147" s="127"/>
      <c r="VNR147" s="127"/>
      <c r="VNS147" s="127"/>
      <c r="VNT147" s="127"/>
      <c r="VNU147" s="127"/>
      <c r="VNV147" s="127"/>
      <c r="VNW147" s="127"/>
      <c r="VNX147" s="127"/>
      <c r="VNY147" s="127"/>
      <c r="VNZ147" s="127"/>
      <c r="VOA147" s="127"/>
      <c r="VOB147" s="127"/>
      <c r="VOC147" s="127"/>
      <c r="VOD147" s="127"/>
      <c r="VOE147" s="127"/>
      <c r="VOF147" s="127"/>
      <c r="VOG147" s="127"/>
      <c r="VOH147" s="127"/>
      <c r="VOI147" s="127"/>
      <c r="VOJ147" s="127"/>
      <c r="VOK147" s="127"/>
      <c r="VOL147" s="127"/>
      <c r="VOM147" s="127"/>
      <c r="VON147" s="127"/>
      <c r="VOO147" s="127"/>
      <c r="VOP147" s="127"/>
      <c r="VOQ147" s="127"/>
      <c r="VOR147" s="127"/>
      <c r="VOS147" s="127"/>
      <c r="VOT147" s="127"/>
      <c r="VOU147" s="127"/>
      <c r="VOV147" s="127"/>
      <c r="VOW147" s="127"/>
      <c r="VOX147" s="127"/>
      <c r="VOY147" s="127"/>
      <c r="VOZ147" s="127"/>
      <c r="VPA147" s="127"/>
      <c r="VPB147" s="127"/>
      <c r="VPC147" s="127"/>
      <c r="VPD147" s="127"/>
      <c r="VPE147" s="127"/>
      <c r="VPF147" s="127"/>
      <c r="VPG147" s="127"/>
      <c r="VPH147" s="127"/>
      <c r="VPI147" s="127"/>
      <c r="VPJ147" s="127"/>
      <c r="VPK147" s="127"/>
      <c r="VPL147" s="127"/>
      <c r="VPM147" s="127"/>
      <c r="VPN147" s="127"/>
      <c r="VPO147" s="127"/>
      <c r="VPP147" s="127"/>
      <c r="VPQ147" s="127"/>
      <c r="VPR147" s="127"/>
      <c r="VPS147" s="127"/>
      <c r="VPT147" s="127"/>
      <c r="VPU147" s="127"/>
      <c r="VPV147" s="127"/>
      <c r="VPW147" s="127"/>
      <c r="VPX147" s="127"/>
      <c r="VPY147" s="127"/>
      <c r="VPZ147" s="127"/>
      <c r="VQA147" s="127"/>
      <c r="VQB147" s="127"/>
      <c r="VQC147" s="127"/>
      <c r="VQD147" s="127"/>
      <c r="VQE147" s="127"/>
      <c r="VQF147" s="127"/>
      <c r="VQG147" s="127"/>
      <c r="VQH147" s="127"/>
      <c r="VQI147" s="127"/>
      <c r="VQJ147" s="127"/>
      <c r="VQK147" s="127"/>
      <c r="VQL147" s="127"/>
      <c r="VQM147" s="127"/>
      <c r="VQN147" s="127"/>
      <c r="VQO147" s="127"/>
      <c r="VQP147" s="127"/>
      <c r="VQQ147" s="127"/>
      <c r="VQR147" s="127"/>
      <c r="VQS147" s="127"/>
      <c r="VQT147" s="127"/>
      <c r="VQU147" s="127"/>
      <c r="VQV147" s="127"/>
      <c r="VQW147" s="127"/>
      <c r="VQX147" s="127"/>
      <c r="VQY147" s="127"/>
      <c r="VQZ147" s="127"/>
      <c r="VRA147" s="127"/>
      <c r="VRB147" s="127"/>
      <c r="VRC147" s="127"/>
      <c r="VRD147" s="127"/>
      <c r="VRE147" s="127"/>
      <c r="VRF147" s="127"/>
      <c r="VRG147" s="127"/>
      <c r="VRH147" s="127"/>
      <c r="VRI147" s="127"/>
      <c r="VRJ147" s="127"/>
      <c r="VRK147" s="127"/>
      <c r="VRL147" s="127"/>
      <c r="VRM147" s="127"/>
      <c r="VRN147" s="127"/>
      <c r="VRO147" s="127"/>
      <c r="VRP147" s="127"/>
      <c r="VRQ147" s="127"/>
      <c r="VRR147" s="127"/>
      <c r="VRS147" s="127"/>
      <c r="VRT147" s="127"/>
      <c r="VRU147" s="127"/>
      <c r="VRV147" s="127"/>
      <c r="VRW147" s="127"/>
      <c r="VRX147" s="127"/>
      <c r="VRY147" s="127"/>
      <c r="VRZ147" s="127"/>
      <c r="VSA147" s="127"/>
      <c r="VSB147" s="127"/>
      <c r="VSC147" s="127"/>
      <c r="VSD147" s="127"/>
      <c r="VSE147" s="127"/>
      <c r="VSF147" s="127"/>
      <c r="VSG147" s="127"/>
      <c r="VSH147" s="127"/>
      <c r="VSI147" s="127"/>
      <c r="VSJ147" s="127"/>
      <c r="VSK147" s="127"/>
      <c r="VSL147" s="127"/>
      <c r="VSM147" s="127"/>
      <c r="VSN147" s="127"/>
      <c r="VSO147" s="127"/>
      <c r="VSP147" s="127"/>
      <c r="VSQ147" s="127"/>
      <c r="VSR147" s="127"/>
      <c r="VSS147" s="127"/>
      <c r="VST147" s="127"/>
      <c r="VSU147" s="127"/>
      <c r="VSV147" s="127"/>
      <c r="VSW147" s="127"/>
      <c r="VSX147" s="127"/>
      <c r="VSY147" s="127"/>
      <c r="VSZ147" s="127"/>
      <c r="VTA147" s="127"/>
      <c r="VTB147" s="127"/>
      <c r="VTC147" s="127"/>
      <c r="VTD147" s="127"/>
      <c r="VTE147" s="127"/>
      <c r="VTF147" s="127"/>
      <c r="VTG147" s="127"/>
      <c r="VTH147" s="127"/>
      <c r="VTI147" s="127"/>
      <c r="VTJ147" s="127"/>
      <c r="VTK147" s="127"/>
      <c r="VTL147" s="127"/>
      <c r="VTM147" s="127"/>
      <c r="VTN147" s="127"/>
      <c r="VTO147" s="127"/>
      <c r="VTP147" s="127"/>
      <c r="VTQ147" s="127"/>
      <c r="VTR147" s="127"/>
      <c r="VTS147" s="127"/>
      <c r="VTT147" s="127"/>
      <c r="VTU147" s="127"/>
      <c r="VTV147" s="127"/>
      <c r="VTW147" s="127"/>
      <c r="VTX147" s="127"/>
      <c r="VTY147" s="127"/>
      <c r="VTZ147" s="127"/>
      <c r="VUA147" s="127"/>
      <c r="VUB147" s="127"/>
      <c r="VUC147" s="127"/>
      <c r="VUD147" s="127"/>
      <c r="VUE147" s="127"/>
      <c r="VUF147" s="127"/>
      <c r="VUG147" s="127"/>
      <c r="VUH147" s="127"/>
      <c r="VUI147" s="127"/>
      <c r="VUJ147" s="127"/>
      <c r="VUK147" s="127"/>
      <c r="VUL147" s="127"/>
      <c r="VUM147" s="127"/>
      <c r="VUN147" s="127"/>
      <c r="VUO147" s="127"/>
      <c r="VUP147" s="127"/>
      <c r="VUQ147" s="127"/>
      <c r="VUR147" s="127"/>
      <c r="VUS147" s="127"/>
      <c r="VUT147" s="127"/>
      <c r="VUU147" s="127"/>
      <c r="VUV147" s="127"/>
      <c r="VUW147" s="127"/>
      <c r="VUX147" s="127"/>
      <c r="VUY147" s="127"/>
      <c r="VUZ147" s="127"/>
      <c r="VVA147" s="127"/>
      <c r="VVB147" s="127"/>
      <c r="VVC147" s="127"/>
      <c r="VVD147" s="127"/>
      <c r="VVE147" s="127"/>
      <c r="VVF147" s="127"/>
      <c r="VVG147" s="127"/>
      <c r="VVH147" s="127"/>
      <c r="VVI147" s="127"/>
      <c r="VVJ147" s="127"/>
      <c r="VVK147" s="127"/>
      <c r="VVL147" s="127"/>
      <c r="VVM147" s="127"/>
      <c r="VVN147" s="127"/>
      <c r="VVO147" s="127"/>
      <c r="VVP147" s="127"/>
      <c r="VVQ147" s="127"/>
      <c r="VVR147" s="127"/>
      <c r="VVS147" s="127"/>
      <c r="VVT147" s="127"/>
      <c r="VVU147" s="127"/>
      <c r="VVV147" s="127"/>
      <c r="VVW147" s="127"/>
      <c r="VVX147" s="127"/>
      <c r="VVY147" s="127"/>
      <c r="VVZ147" s="127"/>
      <c r="VWA147" s="127"/>
      <c r="VWB147" s="127"/>
      <c r="VWC147" s="127"/>
      <c r="VWD147" s="127"/>
      <c r="VWE147" s="127"/>
      <c r="VWF147" s="127"/>
      <c r="VWG147" s="127"/>
      <c r="VWH147" s="127"/>
      <c r="VWI147" s="127"/>
      <c r="VWJ147" s="127"/>
      <c r="VWK147" s="127"/>
      <c r="VWL147" s="127"/>
      <c r="VWM147" s="127"/>
      <c r="VWN147" s="127"/>
      <c r="VWO147" s="127"/>
      <c r="VWP147" s="127"/>
      <c r="VWQ147" s="127"/>
      <c r="VWR147" s="127"/>
      <c r="VWS147" s="127"/>
      <c r="VWT147" s="127"/>
      <c r="VWU147" s="127"/>
      <c r="VWV147" s="127"/>
      <c r="VWW147" s="127"/>
      <c r="VWX147" s="127"/>
      <c r="VWY147" s="127"/>
      <c r="VWZ147" s="127"/>
      <c r="VXA147" s="127"/>
      <c r="VXB147" s="127"/>
      <c r="VXC147" s="127"/>
      <c r="VXD147" s="127"/>
      <c r="VXE147" s="127"/>
      <c r="VXF147" s="127"/>
      <c r="VXG147" s="127"/>
      <c r="VXH147" s="127"/>
      <c r="VXI147" s="127"/>
      <c r="VXJ147" s="127"/>
      <c r="VXK147" s="127"/>
      <c r="VXL147" s="127"/>
      <c r="VXM147" s="127"/>
      <c r="VXN147" s="127"/>
      <c r="VXO147" s="127"/>
      <c r="VXP147" s="127"/>
      <c r="VXQ147" s="127"/>
      <c r="VXR147" s="127"/>
      <c r="VXS147" s="127"/>
      <c r="VXT147" s="127"/>
      <c r="VXU147" s="127"/>
      <c r="VXV147" s="127"/>
      <c r="VXW147" s="127"/>
      <c r="VXX147" s="127"/>
      <c r="VXY147" s="127"/>
      <c r="VXZ147" s="127"/>
      <c r="VYA147" s="127"/>
      <c r="VYB147" s="127"/>
      <c r="VYC147" s="127"/>
      <c r="VYD147" s="127"/>
      <c r="VYE147" s="127"/>
      <c r="VYF147" s="127"/>
      <c r="VYG147" s="127"/>
      <c r="VYH147" s="127"/>
      <c r="VYI147" s="127"/>
      <c r="VYJ147" s="127"/>
      <c r="VYK147" s="127"/>
      <c r="VYL147" s="127"/>
      <c r="VYM147" s="127"/>
      <c r="VYN147" s="127"/>
      <c r="VYO147" s="127"/>
      <c r="VYP147" s="127"/>
      <c r="VYQ147" s="127"/>
      <c r="VYR147" s="127"/>
      <c r="VYS147" s="127"/>
      <c r="VYT147" s="127"/>
      <c r="VYU147" s="127"/>
      <c r="VYV147" s="127"/>
      <c r="VYW147" s="127"/>
      <c r="VYX147" s="127"/>
      <c r="VYY147" s="127"/>
      <c r="VYZ147" s="127"/>
      <c r="VZA147" s="127"/>
      <c r="VZB147" s="127"/>
      <c r="VZC147" s="127"/>
      <c r="VZD147" s="127"/>
      <c r="VZE147" s="127"/>
      <c r="VZF147" s="127"/>
      <c r="VZG147" s="127"/>
      <c r="VZH147" s="127"/>
      <c r="VZI147" s="127"/>
      <c r="VZJ147" s="127"/>
      <c r="VZK147" s="127"/>
      <c r="VZL147" s="127"/>
      <c r="VZM147" s="127"/>
      <c r="VZN147" s="127"/>
      <c r="VZO147" s="127"/>
      <c r="VZP147" s="127"/>
      <c r="VZQ147" s="127"/>
      <c r="VZR147" s="127"/>
      <c r="VZS147" s="127"/>
      <c r="VZT147" s="127"/>
      <c r="VZU147" s="127"/>
      <c r="VZV147" s="127"/>
      <c r="VZW147" s="127"/>
      <c r="VZX147" s="127"/>
      <c r="VZY147" s="127"/>
      <c r="VZZ147" s="127"/>
      <c r="WAA147" s="127"/>
      <c r="WAB147" s="127"/>
      <c r="WAC147" s="127"/>
      <c r="WAD147" s="127"/>
      <c r="WAE147" s="127"/>
      <c r="WAF147" s="127"/>
      <c r="WAG147" s="127"/>
      <c r="WAH147" s="127"/>
      <c r="WAI147" s="127"/>
      <c r="WAJ147" s="127"/>
      <c r="WAK147" s="127"/>
      <c r="WAL147" s="127"/>
      <c r="WAM147" s="127"/>
      <c r="WAN147" s="127"/>
      <c r="WAO147" s="127"/>
      <c r="WAP147" s="127"/>
      <c r="WAQ147" s="127"/>
      <c r="WAR147" s="127"/>
      <c r="WAS147" s="127"/>
      <c r="WAT147" s="127"/>
      <c r="WAU147" s="127"/>
      <c r="WAV147" s="127"/>
      <c r="WAW147" s="127"/>
      <c r="WAX147" s="127"/>
      <c r="WAY147" s="127"/>
      <c r="WAZ147" s="127"/>
      <c r="WBA147" s="127"/>
      <c r="WBB147" s="127"/>
      <c r="WBC147" s="127"/>
      <c r="WBD147" s="127"/>
      <c r="WBE147" s="127"/>
      <c r="WBF147" s="127"/>
      <c r="WBG147" s="127"/>
      <c r="WBH147" s="127"/>
      <c r="WBI147" s="127"/>
      <c r="WBJ147" s="127"/>
      <c r="WBK147" s="127"/>
      <c r="WBL147" s="127"/>
      <c r="WBM147" s="127"/>
      <c r="WBN147" s="127"/>
      <c r="WBO147" s="127"/>
      <c r="WBP147" s="127"/>
      <c r="WBQ147" s="127"/>
      <c r="WBR147" s="127"/>
      <c r="WBS147" s="127"/>
      <c r="WBT147" s="127"/>
      <c r="WBU147" s="127"/>
      <c r="WBV147" s="127"/>
      <c r="WBW147" s="127"/>
      <c r="WBX147" s="127"/>
      <c r="WBY147" s="127"/>
      <c r="WBZ147" s="127"/>
      <c r="WCA147" s="127"/>
      <c r="WCB147" s="127"/>
      <c r="WCC147" s="127"/>
      <c r="WCD147" s="127"/>
      <c r="WCE147" s="127"/>
      <c r="WCF147" s="127"/>
      <c r="WCG147" s="127"/>
      <c r="WCH147" s="127"/>
      <c r="WCI147" s="127"/>
      <c r="WCJ147" s="127"/>
      <c r="WCK147" s="127"/>
      <c r="WCL147" s="127"/>
      <c r="WCM147" s="127"/>
      <c r="WCN147" s="127"/>
      <c r="WCO147" s="127"/>
      <c r="WCP147" s="127"/>
      <c r="WCQ147" s="127"/>
      <c r="WCR147" s="127"/>
      <c r="WCS147" s="127"/>
      <c r="WCT147" s="127"/>
      <c r="WCU147" s="127"/>
      <c r="WCV147" s="127"/>
      <c r="WCW147" s="127"/>
      <c r="WCX147" s="127"/>
      <c r="WCY147" s="127"/>
      <c r="WCZ147" s="127"/>
      <c r="WDA147" s="127"/>
      <c r="WDB147" s="127"/>
      <c r="WDC147" s="127"/>
      <c r="WDD147" s="127"/>
      <c r="WDE147" s="127"/>
      <c r="WDF147" s="127"/>
      <c r="WDG147" s="127"/>
      <c r="WDH147" s="127"/>
      <c r="WDI147" s="127"/>
      <c r="WDJ147" s="127"/>
      <c r="WDK147" s="127"/>
      <c r="WDL147" s="127"/>
      <c r="WDM147" s="127"/>
      <c r="WDN147" s="127"/>
      <c r="WDO147" s="127"/>
      <c r="WDP147" s="127"/>
      <c r="WDQ147" s="127"/>
      <c r="WDR147" s="127"/>
      <c r="WDS147" s="127"/>
      <c r="WDT147" s="127"/>
      <c r="WDU147" s="127"/>
      <c r="WDV147" s="127"/>
      <c r="WDW147" s="127"/>
      <c r="WDX147" s="127"/>
      <c r="WDY147" s="127"/>
      <c r="WDZ147" s="127"/>
      <c r="WEA147" s="127"/>
      <c r="WEB147" s="127"/>
      <c r="WEC147" s="127"/>
      <c r="WED147" s="127"/>
      <c r="WEE147" s="127"/>
      <c r="WEF147" s="127"/>
      <c r="WEG147" s="127"/>
      <c r="WEH147" s="127"/>
      <c r="WEI147" s="127"/>
      <c r="WEJ147" s="127"/>
      <c r="WEK147" s="127"/>
      <c r="WEL147" s="127"/>
      <c r="WEM147" s="127"/>
      <c r="WEN147" s="127"/>
      <c r="WEO147" s="127"/>
      <c r="WEP147" s="127"/>
      <c r="WEQ147" s="127"/>
      <c r="WER147" s="127"/>
      <c r="WES147" s="127"/>
      <c r="WET147" s="127"/>
      <c r="WEU147" s="127"/>
      <c r="WEV147" s="127"/>
      <c r="WEW147" s="127"/>
      <c r="WEX147" s="127"/>
      <c r="WEY147" s="127"/>
      <c r="WEZ147" s="127"/>
      <c r="WFA147" s="127"/>
      <c r="WFB147" s="127"/>
      <c r="WFC147" s="127"/>
      <c r="WFD147" s="127"/>
      <c r="WFE147" s="127"/>
      <c r="WFF147" s="127"/>
      <c r="WFG147" s="127"/>
      <c r="WFH147" s="127"/>
      <c r="WFI147" s="127"/>
      <c r="WFJ147" s="127"/>
      <c r="WFK147" s="127"/>
      <c r="WFL147" s="127"/>
      <c r="WFM147" s="127"/>
      <c r="WFN147" s="127"/>
      <c r="WFO147" s="127"/>
      <c r="WFP147" s="127"/>
      <c r="WFQ147" s="127"/>
      <c r="WFR147" s="127"/>
      <c r="WFS147" s="127"/>
      <c r="WFT147" s="127"/>
      <c r="WFU147" s="127"/>
      <c r="WFV147" s="127"/>
      <c r="WFW147" s="127"/>
      <c r="WFX147" s="127"/>
      <c r="WFY147" s="127"/>
      <c r="WFZ147" s="127"/>
      <c r="WGA147" s="127"/>
      <c r="WGB147" s="127"/>
      <c r="WGC147" s="127"/>
      <c r="WGD147" s="127"/>
      <c r="WGE147" s="127"/>
      <c r="WGF147" s="127"/>
      <c r="WGG147" s="127"/>
      <c r="WGH147" s="127"/>
      <c r="WGI147" s="127"/>
      <c r="WGJ147" s="127"/>
      <c r="WGK147" s="127"/>
      <c r="WGL147" s="127"/>
      <c r="WGM147" s="127"/>
      <c r="WGN147" s="127"/>
      <c r="WGO147" s="127"/>
      <c r="WGP147" s="127"/>
      <c r="WGQ147" s="127"/>
      <c r="WGR147" s="127"/>
      <c r="WGS147" s="127"/>
      <c r="WGT147" s="127"/>
      <c r="WGU147" s="127"/>
      <c r="WGV147" s="127"/>
      <c r="WGW147" s="127"/>
      <c r="WGX147" s="127"/>
      <c r="WGY147" s="127"/>
      <c r="WGZ147" s="127"/>
      <c r="WHA147" s="127"/>
      <c r="WHB147" s="127"/>
      <c r="WHC147" s="127"/>
      <c r="WHD147" s="127"/>
      <c r="WHE147" s="127"/>
      <c r="WHF147" s="127"/>
      <c r="WHG147" s="127"/>
      <c r="WHH147" s="127"/>
      <c r="WHI147" s="127"/>
      <c r="WHJ147" s="127"/>
      <c r="WHK147" s="127"/>
      <c r="WHL147" s="127"/>
      <c r="WHM147" s="127"/>
      <c r="WHN147" s="127"/>
      <c r="WHO147" s="127"/>
      <c r="WHP147" s="127"/>
      <c r="WHQ147" s="127"/>
      <c r="WHR147" s="127"/>
      <c r="WHS147" s="127"/>
      <c r="WHT147" s="127"/>
      <c r="WHU147" s="127"/>
      <c r="WHV147" s="127"/>
      <c r="WHW147" s="127"/>
      <c r="WHX147" s="127"/>
      <c r="WHY147" s="127"/>
      <c r="WHZ147" s="127"/>
      <c r="WIA147" s="127"/>
      <c r="WIB147" s="127"/>
      <c r="WIC147" s="127"/>
      <c r="WID147" s="127"/>
      <c r="WIE147" s="127"/>
      <c r="WIF147" s="127"/>
      <c r="WIG147" s="127"/>
      <c r="WIH147" s="127"/>
      <c r="WII147" s="127"/>
      <c r="WIJ147" s="127"/>
      <c r="WIK147" s="127"/>
      <c r="WIL147" s="127"/>
      <c r="WIM147" s="127"/>
      <c r="WIN147" s="127"/>
      <c r="WIO147" s="127"/>
      <c r="WIP147" s="127"/>
      <c r="WIQ147" s="127"/>
      <c r="WIR147" s="127"/>
      <c r="WIS147" s="127"/>
      <c r="WIT147" s="127"/>
      <c r="WIU147" s="127"/>
      <c r="WIV147" s="127"/>
      <c r="WIW147" s="127"/>
      <c r="WIX147" s="127"/>
      <c r="WIY147" s="127"/>
      <c r="WIZ147" s="127"/>
      <c r="WJA147" s="127"/>
      <c r="WJB147" s="127"/>
      <c r="WJC147" s="127"/>
      <c r="WJD147" s="127"/>
      <c r="WJE147" s="127"/>
      <c r="WJF147" s="127"/>
      <c r="WJG147" s="127"/>
      <c r="WJH147" s="127"/>
      <c r="WJI147" s="127"/>
      <c r="WJJ147" s="127"/>
      <c r="WJK147" s="127"/>
      <c r="WJL147" s="127"/>
      <c r="WJM147" s="127"/>
      <c r="WJN147" s="127"/>
      <c r="WJO147" s="127"/>
      <c r="WJP147" s="127"/>
      <c r="WJQ147" s="127"/>
      <c r="WJR147" s="127"/>
      <c r="WJS147" s="127"/>
      <c r="WJT147" s="127"/>
      <c r="WJU147" s="127"/>
      <c r="WJV147" s="127"/>
      <c r="WJW147" s="127"/>
      <c r="WJX147" s="127"/>
      <c r="WJY147" s="127"/>
      <c r="WJZ147" s="127"/>
      <c r="WKA147" s="127"/>
      <c r="WKB147" s="127"/>
      <c r="WKC147" s="127"/>
      <c r="WKD147" s="127"/>
      <c r="WKE147" s="127"/>
      <c r="WKF147" s="127"/>
      <c r="WKG147" s="127"/>
      <c r="WKH147" s="127"/>
      <c r="WKI147" s="127"/>
      <c r="WKJ147" s="127"/>
      <c r="WKK147" s="127"/>
      <c r="WKL147" s="127"/>
      <c r="WKM147" s="127"/>
      <c r="WKN147" s="127"/>
      <c r="WKO147" s="127"/>
      <c r="WKP147" s="127"/>
      <c r="WKQ147" s="127"/>
      <c r="WKR147" s="127"/>
      <c r="WKS147" s="127"/>
      <c r="WKT147" s="127"/>
      <c r="WKU147" s="127"/>
      <c r="WKV147" s="127"/>
      <c r="WKW147" s="127"/>
      <c r="WKX147" s="127"/>
      <c r="WKY147" s="127"/>
      <c r="WKZ147" s="127"/>
      <c r="WLA147" s="127"/>
      <c r="WLB147" s="127"/>
      <c r="WLC147" s="127"/>
      <c r="WLD147" s="127"/>
      <c r="WLE147" s="127"/>
      <c r="WLF147" s="127"/>
      <c r="WLG147" s="127"/>
      <c r="WLH147" s="127"/>
      <c r="WLI147" s="127"/>
      <c r="WLJ147" s="127"/>
      <c r="WLK147" s="127"/>
      <c r="WLL147" s="127"/>
      <c r="WLM147" s="127"/>
      <c r="WLN147" s="127"/>
      <c r="WLO147" s="127"/>
      <c r="WLP147" s="127"/>
      <c r="WLQ147" s="127"/>
      <c r="WLR147" s="127"/>
      <c r="WLS147" s="127"/>
      <c r="WLT147" s="127"/>
      <c r="WLU147" s="127"/>
      <c r="WLV147" s="127"/>
      <c r="WLW147" s="127"/>
      <c r="WLX147" s="127"/>
      <c r="WLY147" s="127"/>
      <c r="WLZ147" s="127"/>
      <c r="WMA147" s="127"/>
      <c r="WMB147" s="127"/>
      <c r="WMC147" s="127"/>
      <c r="WMD147" s="127"/>
      <c r="WME147" s="127"/>
      <c r="WMF147" s="127"/>
      <c r="WMG147" s="127"/>
      <c r="WMH147" s="127"/>
      <c r="WMI147" s="127"/>
      <c r="WMJ147" s="127"/>
      <c r="WMK147" s="127"/>
      <c r="WML147" s="127"/>
      <c r="WMM147" s="127"/>
      <c r="WMN147" s="127"/>
      <c r="WMO147" s="127"/>
      <c r="WMP147" s="127"/>
      <c r="WMQ147" s="127"/>
      <c r="WMR147" s="127"/>
      <c r="WMS147" s="127"/>
      <c r="WMT147" s="127"/>
      <c r="WMU147" s="127"/>
      <c r="WMV147" s="127"/>
      <c r="WMW147" s="127"/>
      <c r="WMX147" s="127"/>
      <c r="WMY147" s="127"/>
      <c r="WMZ147" s="127"/>
      <c r="WNA147" s="127"/>
      <c r="WNB147" s="127"/>
      <c r="WNC147" s="127"/>
      <c r="WND147" s="127"/>
      <c r="WNE147" s="127"/>
      <c r="WNF147" s="127"/>
      <c r="WNG147" s="127"/>
      <c r="WNH147" s="127"/>
      <c r="WNI147" s="127"/>
      <c r="WNJ147" s="127"/>
      <c r="WNK147" s="127"/>
      <c r="WNL147" s="127"/>
      <c r="WNM147" s="127"/>
      <c r="WNN147" s="127"/>
      <c r="WNO147" s="127"/>
      <c r="WNP147" s="127"/>
      <c r="WNQ147" s="127"/>
      <c r="WNR147" s="127"/>
      <c r="WNS147" s="127"/>
      <c r="WNT147" s="127"/>
      <c r="WNU147" s="127"/>
      <c r="WNV147" s="127"/>
      <c r="WNW147" s="127"/>
      <c r="WNX147" s="127"/>
      <c r="WNY147" s="127"/>
      <c r="WNZ147" s="127"/>
      <c r="WOA147" s="127"/>
      <c r="WOB147" s="127"/>
      <c r="WOC147" s="127"/>
      <c r="WOD147" s="127"/>
      <c r="WOE147" s="127"/>
      <c r="WOF147" s="127"/>
      <c r="WOG147" s="127"/>
      <c r="WOH147" s="127"/>
      <c r="WOI147" s="127"/>
      <c r="WOJ147" s="127"/>
      <c r="WOK147" s="127"/>
      <c r="WOL147" s="127"/>
      <c r="WOM147" s="127"/>
      <c r="WON147" s="127"/>
      <c r="WOO147" s="127"/>
      <c r="WOP147" s="127"/>
      <c r="WOQ147" s="127"/>
      <c r="WOR147" s="127"/>
      <c r="WOS147" s="127"/>
      <c r="WOT147" s="127"/>
      <c r="WOU147" s="127"/>
      <c r="WOV147" s="127"/>
      <c r="WOW147" s="127"/>
      <c r="WOX147" s="127"/>
      <c r="WOY147" s="127"/>
      <c r="WOZ147" s="127"/>
      <c r="WPA147" s="127"/>
      <c r="WPB147" s="127"/>
      <c r="WPC147" s="127"/>
      <c r="WPD147" s="127"/>
      <c r="WPE147" s="127"/>
      <c r="WPF147" s="127"/>
      <c r="WPG147" s="127"/>
      <c r="WPH147" s="127"/>
      <c r="WPI147" s="127"/>
      <c r="WPJ147" s="127"/>
      <c r="WPK147" s="127"/>
      <c r="WPL147" s="127"/>
      <c r="WPM147" s="127"/>
      <c r="WPN147" s="127"/>
      <c r="WPO147" s="127"/>
      <c r="WPP147" s="127"/>
      <c r="WPQ147" s="127"/>
      <c r="WPR147" s="127"/>
      <c r="WPS147" s="127"/>
      <c r="WPT147" s="127"/>
      <c r="WPU147" s="127"/>
      <c r="WPV147" s="127"/>
      <c r="WPW147" s="127"/>
      <c r="WPX147" s="127"/>
      <c r="WPY147" s="127"/>
      <c r="WPZ147" s="127"/>
      <c r="WQA147" s="127"/>
      <c r="WQB147" s="127"/>
      <c r="WQC147" s="127"/>
      <c r="WQD147" s="127"/>
      <c r="WQE147" s="127"/>
      <c r="WQF147" s="127"/>
      <c r="WQG147" s="127"/>
      <c r="WQH147" s="127"/>
      <c r="WQI147" s="127"/>
      <c r="WQJ147" s="127"/>
      <c r="WQK147" s="127"/>
      <c r="WQL147" s="127"/>
      <c r="WQM147" s="127"/>
      <c r="WQN147" s="127"/>
      <c r="WQO147" s="127"/>
      <c r="WQP147" s="127"/>
      <c r="WQQ147" s="127"/>
      <c r="WQR147" s="127"/>
      <c r="WQS147" s="127"/>
      <c r="WQT147" s="127"/>
      <c r="WQU147" s="127"/>
      <c r="WQV147" s="127"/>
      <c r="WQW147" s="127"/>
      <c r="WQX147" s="127"/>
      <c r="WQY147" s="127"/>
      <c r="WQZ147" s="127"/>
      <c r="WRA147" s="127"/>
      <c r="WRB147" s="127"/>
      <c r="WRC147" s="127"/>
      <c r="WRD147" s="127"/>
      <c r="WRE147" s="127"/>
      <c r="WRF147" s="127"/>
      <c r="WRG147" s="127"/>
      <c r="WRH147" s="127"/>
      <c r="WRI147" s="127"/>
      <c r="WRJ147" s="127"/>
      <c r="WRK147" s="127"/>
      <c r="WRL147" s="127"/>
      <c r="WRM147" s="127"/>
      <c r="WRN147" s="127"/>
      <c r="WRO147" s="127"/>
      <c r="WRP147" s="127"/>
      <c r="WRQ147" s="127"/>
      <c r="WRR147" s="127"/>
      <c r="WRS147" s="127"/>
      <c r="WRT147" s="127"/>
      <c r="WRU147" s="127"/>
      <c r="WRV147" s="127"/>
      <c r="WRW147" s="127"/>
      <c r="WRX147" s="127"/>
      <c r="WRY147" s="127"/>
      <c r="WRZ147" s="127"/>
      <c r="WSA147" s="127"/>
      <c r="WSB147" s="127"/>
      <c r="WSC147" s="127"/>
      <c r="WSD147" s="127"/>
      <c r="WSE147" s="127"/>
      <c r="WSF147" s="127"/>
      <c r="WSG147" s="127"/>
      <c r="WSH147" s="127"/>
      <c r="WSI147" s="127"/>
      <c r="WSJ147" s="127"/>
      <c r="WSK147" s="127"/>
      <c r="WSL147" s="127"/>
      <c r="WSM147" s="127"/>
      <c r="WSN147" s="127"/>
      <c r="WSO147" s="127"/>
      <c r="WSP147" s="127"/>
      <c r="WSQ147" s="127"/>
      <c r="WSR147" s="127"/>
      <c r="WSS147" s="127"/>
      <c r="WST147" s="127"/>
      <c r="WSU147" s="127"/>
      <c r="WSV147" s="127"/>
      <c r="WSW147" s="127"/>
      <c r="WSX147" s="127"/>
      <c r="WSY147" s="127"/>
      <c r="WSZ147" s="127"/>
      <c r="WTA147" s="127"/>
      <c r="WTB147" s="127"/>
      <c r="WTC147" s="127"/>
      <c r="WTD147" s="127"/>
      <c r="WTE147" s="127"/>
      <c r="WTF147" s="127"/>
      <c r="WTG147" s="127"/>
      <c r="WTH147" s="127"/>
      <c r="WTI147" s="127"/>
      <c r="WTJ147" s="127"/>
      <c r="WTK147" s="127"/>
      <c r="WTL147" s="127"/>
      <c r="WTM147" s="127"/>
      <c r="WTN147" s="127"/>
      <c r="WTO147" s="127"/>
      <c r="WTP147" s="127"/>
      <c r="WTQ147" s="127"/>
      <c r="WTR147" s="127"/>
      <c r="WTS147" s="127"/>
      <c r="WTT147" s="127"/>
      <c r="WTU147" s="127"/>
      <c r="WTV147" s="127"/>
      <c r="WTW147" s="127"/>
      <c r="WTX147" s="127"/>
      <c r="WTY147" s="127"/>
      <c r="WTZ147" s="127"/>
      <c r="WUA147" s="127"/>
      <c r="WUB147" s="127"/>
      <c r="WUC147" s="127"/>
      <c r="WUD147" s="127"/>
      <c r="WUE147" s="127"/>
      <c r="WUF147" s="127"/>
      <c r="WUG147" s="127"/>
      <c r="WUH147" s="127"/>
      <c r="WUI147" s="127"/>
      <c r="WUJ147" s="127"/>
      <c r="WUK147" s="127"/>
      <c r="WUL147" s="127"/>
      <c r="WUM147" s="127"/>
      <c r="WUN147" s="127"/>
      <c r="WUO147" s="127"/>
      <c r="WUP147" s="127"/>
      <c r="WUQ147" s="127"/>
      <c r="WUR147" s="127"/>
      <c r="WUS147" s="127"/>
      <c r="WUT147" s="127"/>
      <c r="WUU147" s="127"/>
      <c r="WUV147" s="127"/>
      <c r="WUW147" s="127"/>
      <c r="WUX147" s="127"/>
      <c r="WUY147" s="127"/>
      <c r="WUZ147" s="127"/>
      <c r="WVA147" s="127"/>
      <c r="WVB147" s="127"/>
      <c r="WVC147" s="127"/>
      <c r="WVD147" s="127"/>
      <c r="WVE147" s="127"/>
      <c r="WVF147" s="127"/>
      <c r="WVG147" s="127"/>
      <c r="WVH147" s="127"/>
      <c r="WVI147" s="127"/>
      <c r="WVJ147" s="127"/>
      <c r="WVK147" s="127"/>
      <c r="WVL147" s="127"/>
      <c r="WVM147" s="127"/>
      <c r="WVN147" s="127"/>
      <c r="WVO147" s="127"/>
      <c r="WVP147" s="127"/>
      <c r="WVQ147" s="127"/>
      <c r="WVR147" s="127"/>
      <c r="WVS147" s="127"/>
      <c r="WVT147" s="127"/>
      <c r="WVU147" s="127"/>
      <c r="WVV147" s="127"/>
      <c r="WVW147" s="127"/>
      <c r="WVX147" s="127"/>
      <c r="WVY147" s="127"/>
      <c r="WVZ147" s="127"/>
      <c r="WWA147" s="127"/>
      <c r="WWB147" s="127"/>
      <c r="WWC147" s="127"/>
      <c r="WWD147" s="127"/>
      <c r="WWE147" s="127"/>
      <c r="WWF147" s="127"/>
      <c r="WWG147" s="127"/>
      <c r="WWH147" s="127"/>
      <c r="WWI147" s="127"/>
      <c r="WWJ147" s="127"/>
      <c r="WWK147" s="127"/>
      <c r="WWL147" s="127"/>
      <c r="WWM147" s="127"/>
      <c r="WWN147" s="127"/>
      <c r="WWO147" s="127"/>
      <c r="WWP147" s="127"/>
      <c r="WWQ147" s="127"/>
      <c r="WWR147" s="127"/>
      <c r="WWS147" s="127"/>
      <c r="WWT147" s="127"/>
      <c r="WWU147" s="127"/>
      <c r="WWV147" s="127"/>
      <c r="WWW147" s="127"/>
      <c r="WWX147" s="127"/>
      <c r="WWY147" s="127"/>
      <c r="WWZ147" s="127"/>
      <c r="WXA147" s="127"/>
      <c r="WXB147" s="127"/>
      <c r="WXC147" s="127"/>
      <c r="WXD147" s="127"/>
      <c r="WXE147" s="127"/>
      <c r="WXF147" s="127"/>
      <c r="WXG147" s="127"/>
      <c r="WXH147" s="127"/>
      <c r="WXI147" s="127"/>
      <c r="WXJ147" s="127"/>
      <c r="WXK147" s="127"/>
      <c r="WXL147" s="127"/>
      <c r="WXM147" s="127"/>
      <c r="WXN147" s="127"/>
      <c r="WXO147" s="127"/>
      <c r="WXP147" s="127"/>
      <c r="WXQ147" s="127"/>
      <c r="WXR147" s="127"/>
      <c r="WXS147" s="127"/>
      <c r="WXT147" s="127"/>
      <c r="WXU147" s="127"/>
      <c r="WXV147" s="127"/>
      <c r="WXW147" s="127"/>
      <c r="WXX147" s="127"/>
      <c r="WXY147" s="127"/>
      <c r="WXZ147" s="127"/>
      <c r="WYA147" s="127"/>
      <c r="WYB147" s="127"/>
      <c r="WYC147" s="127"/>
      <c r="WYD147" s="127"/>
      <c r="WYE147" s="127"/>
      <c r="WYF147" s="127"/>
      <c r="WYG147" s="127"/>
      <c r="WYH147" s="127"/>
      <c r="WYI147" s="127"/>
      <c r="WYJ147" s="127"/>
      <c r="WYK147" s="127"/>
      <c r="WYL147" s="127"/>
      <c r="WYM147" s="127"/>
      <c r="WYN147" s="127"/>
      <c r="WYO147" s="127"/>
      <c r="WYP147" s="127"/>
      <c r="WYQ147" s="127"/>
      <c r="WYR147" s="127"/>
      <c r="WYS147" s="127"/>
      <c r="WYT147" s="127"/>
      <c r="WYU147" s="127"/>
      <c r="WYV147" s="127"/>
      <c r="WYW147" s="127"/>
      <c r="WYX147" s="127"/>
      <c r="WYY147" s="127"/>
      <c r="WYZ147" s="127"/>
      <c r="WZA147" s="127"/>
      <c r="WZB147" s="127"/>
      <c r="WZC147" s="127"/>
      <c r="WZD147" s="127"/>
      <c r="WZE147" s="127"/>
      <c r="WZF147" s="127"/>
      <c r="WZG147" s="127"/>
      <c r="WZH147" s="127"/>
      <c r="WZI147" s="127"/>
      <c r="WZJ147" s="127"/>
      <c r="WZK147" s="127"/>
      <c r="WZL147" s="127"/>
      <c r="WZM147" s="127"/>
      <c r="WZN147" s="127"/>
      <c r="WZO147" s="127"/>
      <c r="WZP147" s="127"/>
      <c r="WZQ147" s="127"/>
      <c r="WZR147" s="127"/>
      <c r="WZS147" s="127"/>
      <c r="WZT147" s="127"/>
      <c r="WZU147" s="127"/>
      <c r="WZV147" s="127"/>
      <c r="WZW147" s="127"/>
      <c r="WZX147" s="127"/>
      <c r="WZY147" s="127"/>
      <c r="WZZ147" s="127"/>
      <c r="XAA147" s="127"/>
      <c r="XAB147" s="127"/>
      <c r="XAC147" s="127"/>
      <c r="XAD147" s="127"/>
      <c r="XAE147" s="127"/>
      <c r="XAF147" s="127"/>
      <c r="XAG147" s="127"/>
      <c r="XAH147" s="127"/>
      <c r="XAI147" s="127"/>
      <c r="XAJ147" s="127"/>
      <c r="XAK147" s="127"/>
      <c r="XAL147" s="127"/>
      <c r="XAM147" s="127"/>
      <c r="XAN147" s="127"/>
      <c r="XAO147" s="127"/>
      <c r="XAP147" s="127"/>
      <c r="XAQ147" s="127"/>
      <c r="XAR147" s="127"/>
      <c r="XAS147" s="127"/>
      <c r="XAT147" s="127"/>
      <c r="XAU147" s="127"/>
      <c r="XAV147" s="127"/>
      <c r="XAW147" s="127"/>
      <c r="XAX147" s="127"/>
      <c r="XAY147" s="127"/>
      <c r="XAZ147" s="127"/>
      <c r="XBA147" s="127"/>
      <c r="XBB147" s="127"/>
      <c r="XBC147" s="127"/>
      <c r="XBD147" s="127"/>
      <c r="XBE147" s="127"/>
      <c r="XBF147" s="127"/>
      <c r="XBG147" s="127"/>
      <c r="XBH147" s="127"/>
      <c r="XBI147" s="127"/>
      <c r="XBJ147" s="127"/>
      <c r="XBK147" s="127"/>
      <c r="XBL147" s="127"/>
      <c r="XBM147" s="127"/>
      <c r="XBN147" s="127"/>
      <c r="XBO147" s="127"/>
      <c r="XBP147" s="127"/>
      <c r="XBQ147" s="127"/>
      <c r="XBR147" s="127"/>
      <c r="XBS147" s="127"/>
      <c r="XBT147" s="127"/>
      <c r="XBU147" s="127"/>
      <c r="XBV147" s="127"/>
      <c r="XBW147" s="127"/>
      <c r="XBX147" s="127"/>
      <c r="XBY147" s="127"/>
      <c r="XBZ147" s="127"/>
      <c r="XCA147" s="127"/>
      <c r="XCB147" s="127"/>
      <c r="XCC147" s="127"/>
      <c r="XCD147" s="127"/>
      <c r="XCE147" s="127"/>
      <c r="XCF147" s="127"/>
      <c r="XCG147" s="127"/>
      <c r="XCH147" s="127"/>
      <c r="XCI147" s="127"/>
      <c r="XCJ147" s="127"/>
      <c r="XCK147" s="127"/>
      <c r="XCL147" s="127"/>
      <c r="XCM147" s="127"/>
      <c r="XCN147" s="127"/>
      <c r="XCO147" s="127"/>
      <c r="XCP147" s="127"/>
      <c r="XCQ147" s="127"/>
      <c r="XCR147" s="127"/>
      <c r="XCS147" s="127"/>
      <c r="XCT147" s="127"/>
      <c r="XCU147" s="127"/>
      <c r="XCV147" s="127"/>
      <c r="XCW147" s="127"/>
      <c r="XCX147" s="127"/>
      <c r="XCY147" s="127"/>
      <c r="XCZ147" s="127"/>
      <c r="XDA147" s="127"/>
      <c r="XDB147" s="127"/>
      <c r="XDC147" s="127"/>
      <c r="XDD147" s="127"/>
      <c r="XDE147" s="127"/>
      <c r="XDF147" s="127"/>
      <c r="XDG147" s="127"/>
      <c r="XDH147" s="127"/>
      <c r="XDI147" s="127"/>
      <c r="XDJ147" s="127"/>
      <c r="XDK147" s="127"/>
      <c r="XDL147" s="127"/>
      <c r="XDM147" s="127"/>
      <c r="XDN147" s="127"/>
      <c r="XDO147" s="127"/>
      <c r="XDP147" s="127"/>
      <c r="XDQ147" s="127"/>
      <c r="XDR147" s="127"/>
      <c r="XDS147" s="127"/>
      <c r="XDT147" s="127"/>
      <c r="XDU147" s="127"/>
      <c r="XDV147" s="127"/>
      <c r="XDW147" s="127"/>
      <c r="XDX147" s="127"/>
      <c r="XDY147" s="127"/>
      <c r="XDZ147" s="127"/>
      <c r="XEA147" s="127"/>
      <c r="XEB147" s="127"/>
      <c r="XEC147" s="127"/>
      <c r="XED147" s="127"/>
      <c r="XEE147" s="127"/>
      <c r="XEF147" s="127"/>
      <c r="XEG147" s="127"/>
      <c r="XEH147" s="127"/>
      <c r="XEI147" s="127"/>
      <c r="XEJ147" s="127"/>
      <c r="XEK147" s="127"/>
      <c r="XEL147" s="127"/>
      <c r="XEM147" s="127"/>
      <c r="XEN147" s="127"/>
      <c r="XEO147" s="127"/>
      <c r="XEP147" s="127"/>
      <c r="XEQ147" s="127"/>
      <c r="XER147" s="127"/>
      <c r="XES147" s="127"/>
      <c r="XET147" s="127"/>
      <c r="XEU147" s="127"/>
      <c r="XEV147" s="127"/>
      <c r="XEW147" s="127"/>
      <c r="XEX147" s="127"/>
      <c r="XEY147" s="127"/>
      <c r="XEZ147" s="127"/>
      <c r="XFA147" s="127"/>
      <c r="XFB147" s="127"/>
      <c r="XFC147" s="127"/>
      <c r="XFD147" s="127"/>
    </row>
  </sheetData>
  <mergeCells count="21">
    <mergeCell ref="G145:H145"/>
    <mergeCell ref="G104:H104"/>
    <mergeCell ref="G114:H114"/>
    <mergeCell ref="C14:E14"/>
    <mergeCell ref="C9:L9"/>
    <mergeCell ref="C10:L10"/>
    <mergeCell ref="E15:G15"/>
    <mergeCell ref="H15:I15"/>
    <mergeCell ref="C45:G45"/>
    <mergeCell ref="C49:H49"/>
    <mergeCell ref="C44:G44"/>
    <mergeCell ref="C25:G25"/>
    <mergeCell ref="C11:L11"/>
    <mergeCell ref="H26:I26"/>
    <mergeCell ref="E26:G26"/>
    <mergeCell ref="C12:L12"/>
    <mergeCell ref="C6:D6"/>
    <mergeCell ref="C8:L8"/>
    <mergeCell ref="B1:X1"/>
    <mergeCell ref="B2:X2"/>
    <mergeCell ref="C7:L7"/>
  </mergeCells>
  <pageMargins left="0.70866141732283472" right="0.70866141732283472" top="0.74803149606299213" bottom="0.74803149606299213" header="0.31496062992125984" footer="0.31496062992125984"/>
  <pageSetup paperSize="284" scale="1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3" sqref="I23"/>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9"/>
  <sheetViews>
    <sheetView workbookViewId="0">
      <selection sqref="A1:L1"/>
    </sheetView>
  </sheetViews>
  <sheetFormatPr defaultColWidth="9.109375" defaultRowHeight="14.4" x14ac:dyDescent="0.3"/>
  <cols>
    <col min="1" max="1" width="18.109375" style="42" customWidth="1"/>
    <col min="2" max="2" width="36.5546875" style="42" customWidth="1"/>
    <col min="3" max="16384" width="9.109375" style="42"/>
  </cols>
  <sheetData>
    <row r="1" spans="1:14" ht="18" x14ac:dyDescent="0.35">
      <c r="A1" s="231" t="s">
        <v>80</v>
      </c>
      <c r="B1" s="231"/>
      <c r="C1" s="231"/>
      <c r="D1" s="231"/>
      <c r="E1" s="231"/>
      <c r="F1" s="231"/>
      <c r="G1" s="231"/>
      <c r="H1" s="231"/>
      <c r="I1" s="231"/>
      <c r="J1" s="231"/>
      <c r="K1" s="231"/>
      <c r="L1" s="231"/>
    </row>
    <row r="2" spans="1:14" x14ac:dyDescent="0.3">
      <c r="A2" s="232" t="s">
        <v>81</v>
      </c>
      <c r="B2" s="232"/>
      <c r="C2" s="232"/>
      <c r="D2" s="232"/>
      <c r="E2" s="232"/>
    </row>
    <row r="4" spans="1:14" x14ac:dyDescent="0.3">
      <c r="A4" s="42" t="s">
        <v>44</v>
      </c>
      <c r="B4" s="233" t="s">
        <v>45</v>
      </c>
      <c r="C4" s="233"/>
      <c r="D4" s="233"/>
      <c r="E4" s="233"/>
    </row>
    <row r="7" spans="1:14" ht="56.25" customHeight="1" x14ac:dyDescent="0.3">
      <c r="A7" s="228" t="s">
        <v>48</v>
      </c>
      <c r="B7" s="229"/>
      <c r="C7" s="229"/>
      <c r="D7" s="229"/>
      <c r="E7" s="229"/>
      <c r="F7" s="229"/>
      <c r="G7" s="229"/>
      <c r="H7" s="229"/>
      <c r="I7" s="229"/>
      <c r="J7" s="229"/>
      <c r="K7" s="229"/>
      <c r="L7" s="229"/>
      <c r="M7" s="229"/>
      <c r="N7" s="229"/>
    </row>
    <row r="8" spans="1:14" x14ac:dyDescent="0.3">
      <c r="B8" s="43" t="s">
        <v>49</v>
      </c>
    </row>
    <row r="9" spans="1:14" x14ac:dyDescent="0.3">
      <c r="A9" s="43" t="s">
        <v>50</v>
      </c>
    </row>
    <row r="10" spans="1:14" x14ac:dyDescent="0.3">
      <c r="C10" s="43"/>
      <c r="F10" s="44"/>
    </row>
    <row r="12" spans="1:14" x14ac:dyDescent="0.3">
      <c r="A12" s="43" t="s">
        <v>51</v>
      </c>
    </row>
    <row r="13" spans="1:14" ht="43.2" x14ac:dyDescent="0.3">
      <c r="A13" s="43" t="s">
        <v>49</v>
      </c>
      <c r="B13" s="43" t="s">
        <v>60</v>
      </c>
    </row>
    <row r="14" spans="1:14" ht="43.2" x14ac:dyDescent="0.3">
      <c r="A14" s="43" t="s">
        <v>52</v>
      </c>
      <c r="B14" s="43" t="s">
        <v>53</v>
      </c>
    </row>
    <row r="15" spans="1:14" ht="43.2" x14ac:dyDescent="0.3">
      <c r="A15" s="43" t="s">
        <v>52</v>
      </c>
      <c r="B15" s="43" t="s">
        <v>54</v>
      </c>
    </row>
    <row r="16" spans="1:14" ht="43.2" x14ac:dyDescent="0.3">
      <c r="A16" s="43" t="s">
        <v>52</v>
      </c>
      <c r="B16" s="43" t="s">
        <v>55</v>
      </c>
    </row>
    <row r="17" spans="1:2" x14ac:dyDescent="0.3">
      <c r="A17" s="45" t="s">
        <v>56</v>
      </c>
      <c r="B17" s="45" t="s">
        <v>57</v>
      </c>
    </row>
    <row r="18" spans="1:2" x14ac:dyDescent="0.3">
      <c r="A18" s="45"/>
    </row>
    <row r="19" spans="1:2" ht="33.75" customHeight="1" x14ac:dyDescent="0.3">
      <c r="A19" s="230" t="s">
        <v>59</v>
      </c>
      <c r="B19" s="229"/>
    </row>
  </sheetData>
  <mergeCells count="5">
    <mergeCell ref="A7:N7"/>
    <mergeCell ref="A19:B19"/>
    <mergeCell ref="A1:L1"/>
    <mergeCell ref="A2:E2"/>
    <mergeCell ref="B4:E4"/>
  </mergeCells>
  <pageMargins left="0.7" right="0.7" top="0.75" bottom="0.75" header="0.3" footer="0.3"/>
  <pageSetup paperSize="9" orientation="portrait" horizontalDpi="4294967293" verticalDpi="0" r:id="rId1"/>
  <drawing r:id="rId2"/>
  <legacyDrawing r:id="rId3"/>
  <oleObjects>
    <mc:AlternateContent xmlns:mc="http://schemas.openxmlformats.org/markup-compatibility/2006">
      <mc:Choice Requires="x14">
        <oleObject progId="Equation.DSMT4" shapeId="4103" r:id="rId4">
          <objectPr defaultSize="0" autoPict="0" r:id="rId5">
            <anchor moveWithCells="1" sizeWithCells="1">
              <from>
                <xdr:col>1</xdr:col>
                <xdr:colOff>0</xdr:colOff>
                <xdr:row>7</xdr:row>
                <xdr:rowOff>0</xdr:rowOff>
              </from>
              <to>
                <xdr:col>14</xdr:col>
                <xdr:colOff>251460</xdr:colOff>
                <xdr:row>9</xdr:row>
                <xdr:rowOff>76200</xdr:rowOff>
              </to>
            </anchor>
          </objectPr>
        </oleObject>
      </mc:Choice>
      <mc:Fallback>
        <oleObject progId="Equation.DSMT4" shapeId="4103" r:id="rId4"/>
      </mc:Fallback>
    </mc:AlternateContent>
    <mc:AlternateContent xmlns:mc="http://schemas.openxmlformats.org/markup-compatibility/2006">
      <mc:Choice Requires="x14">
        <oleObject progId="Equation.DSMT4" shapeId="4102" r:id="rId6">
          <objectPr defaultSize="0" autoPict="0" r:id="rId7">
            <anchor moveWithCells="1" sizeWithCells="1">
              <from>
                <xdr:col>1</xdr:col>
                <xdr:colOff>22860</xdr:colOff>
                <xdr:row>8</xdr:row>
                <xdr:rowOff>137160</xdr:rowOff>
              </from>
              <to>
                <xdr:col>2</xdr:col>
                <xdr:colOff>45720</xdr:colOff>
                <xdr:row>11</xdr:row>
                <xdr:rowOff>114300</xdr:rowOff>
              </to>
            </anchor>
          </objectPr>
        </oleObject>
      </mc:Choice>
      <mc:Fallback>
        <oleObject progId="Equation.DSMT4" shapeId="4102" r:id="rId6"/>
      </mc:Fallback>
    </mc:AlternateContent>
    <mc:AlternateContent xmlns:mc="http://schemas.openxmlformats.org/markup-compatibility/2006">
      <mc:Choice Requires="x14">
        <oleObject progId="Equation.DSMT4" shapeId="4100" r:id="rId8">
          <objectPr defaultSize="0" autoPict="0" r:id="rId9">
            <anchor moveWithCells="1" sizeWithCells="1">
              <from>
                <xdr:col>0</xdr:col>
                <xdr:colOff>0</xdr:colOff>
                <xdr:row>12</xdr:row>
                <xdr:rowOff>0</xdr:rowOff>
              </from>
              <to>
                <xdr:col>0</xdr:col>
                <xdr:colOff>297180</xdr:colOff>
                <xdr:row>12</xdr:row>
                <xdr:rowOff>198120</xdr:rowOff>
              </to>
            </anchor>
          </objectPr>
        </oleObject>
      </mc:Choice>
      <mc:Fallback>
        <oleObject progId="Equation.DSMT4" shapeId="4100" r:id="rId8"/>
      </mc:Fallback>
    </mc:AlternateContent>
    <mc:AlternateContent xmlns:mc="http://schemas.openxmlformats.org/markup-compatibility/2006">
      <mc:Choice Requires="x14">
        <oleObject progId="Equation.DSMT4" shapeId="4099" r:id="rId10">
          <objectPr defaultSize="0" autoPict="0" r:id="rId11">
            <anchor moveWithCells="1" sizeWithCells="1">
              <from>
                <xdr:col>0</xdr:col>
                <xdr:colOff>0</xdr:colOff>
                <xdr:row>13</xdr:row>
                <xdr:rowOff>0</xdr:rowOff>
              </from>
              <to>
                <xdr:col>0</xdr:col>
                <xdr:colOff>365760</xdr:colOff>
                <xdr:row>13</xdr:row>
                <xdr:rowOff>198120</xdr:rowOff>
              </to>
            </anchor>
          </objectPr>
        </oleObject>
      </mc:Choice>
      <mc:Fallback>
        <oleObject progId="Equation.DSMT4" shapeId="4099" r:id="rId10"/>
      </mc:Fallback>
    </mc:AlternateContent>
    <mc:AlternateContent xmlns:mc="http://schemas.openxmlformats.org/markup-compatibility/2006">
      <mc:Choice Requires="x14">
        <oleObject progId="Equation.DSMT4" shapeId="4098" r:id="rId12">
          <objectPr defaultSize="0" autoPict="0" r:id="rId13">
            <anchor moveWithCells="1" sizeWithCells="1">
              <from>
                <xdr:col>0</xdr:col>
                <xdr:colOff>0</xdr:colOff>
                <xdr:row>14</xdr:row>
                <xdr:rowOff>0</xdr:rowOff>
              </from>
              <to>
                <xdr:col>0</xdr:col>
                <xdr:colOff>373380</xdr:colOff>
                <xdr:row>14</xdr:row>
                <xdr:rowOff>198120</xdr:rowOff>
              </to>
            </anchor>
          </objectPr>
        </oleObject>
      </mc:Choice>
      <mc:Fallback>
        <oleObject progId="Equation.DSMT4" shapeId="4098" r:id="rId12"/>
      </mc:Fallback>
    </mc:AlternateContent>
    <mc:AlternateContent xmlns:mc="http://schemas.openxmlformats.org/markup-compatibility/2006">
      <mc:Choice Requires="x14">
        <oleObject progId="Equation.DSMT4" shapeId="4097" r:id="rId14">
          <objectPr defaultSize="0" autoPict="0" r:id="rId15">
            <anchor moveWithCells="1" sizeWithCells="1">
              <from>
                <xdr:col>0</xdr:col>
                <xdr:colOff>0</xdr:colOff>
                <xdr:row>15</xdr:row>
                <xdr:rowOff>0</xdr:rowOff>
              </from>
              <to>
                <xdr:col>1</xdr:col>
                <xdr:colOff>373380</xdr:colOff>
                <xdr:row>15</xdr:row>
                <xdr:rowOff>198120</xdr:rowOff>
              </to>
            </anchor>
          </objectPr>
        </oleObject>
      </mc:Choice>
      <mc:Fallback>
        <oleObject progId="Equation.DSMT4" shapeId="4097" r:id="rId1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RBC Calculator</vt:lpstr>
      <vt:lpstr>Sheet1</vt:lpstr>
      <vt:lpstr>HCR specifications</vt:lpstr>
    </vt:vector>
  </TitlesOfParts>
  <Company>CSIRO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Plaganyi-Lloyd, Eva</dc:creator>
  <cp:lastModifiedBy>Plaganyi-Lloyd, Eva (O&amp;A, St. Lucia)</cp:lastModifiedBy>
  <cp:lastPrinted>2017-12-01T04:14:41Z</cp:lastPrinted>
  <dcterms:created xsi:type="dcterms:W3CDTF">2016-03-28T08:23:12Z</dcterms:created>
  <dcterms:modified xsi:type="dcterms:W3CDTF">2018-12-06T09:05:14Z</dcterms:modified>
</cp:coreProperties>
</file>